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<sst xmlns="http://schemas.openxmlformats.org/spreadsheetml/2006/main" count="31" uniqueCount="30">
  <si>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Konzernerfolgsrechnung </t>
  </si>
  <si>
    <t xml:space="preserve"> </t>
  </si>
  <si>
    <t>Mio CHF</t>
  </si>
  <si>
    <r>
      <t xml:space="preserve">
</t>
    </r>
    <r>
      <rPr>
        <b/>
        <sz val="10"/>
        <rFont val="Arial"/>
        <family val="2"/>
      </rPr>
      <t>2008</t>
    </r>
  </si>
  <si>
    <r>
      <t xml:space="preserve">
</t>
    </r>
    <r>
      <rPr>
        <b/>
        <sz val="8"/>
        <rFont val="Arial"/>
        <family val="2"/>
      </rPr>
      <t>%*</t>
    </r>
  </si>
  <si>
    <r>
      <t xml:space="preserve">
</t>
    </r>
    <r>
      <rPr>
        <b/>
        <sz val="10"/>
        <rFont val="Arial"/>
        <family val="2"/>
      </rPr>
      <t>2007</t>
    </r>
  </si>
  <si>
    <t>Bruttoumsatz</t>
  </si>
  <si>
    <t>Erlösminderungen</t>
  </si>
  <si>
    <t>Bestandesänderungen Halb- und Fertigfabrikate</t>
  </si>
  <si>
    <t>Eigenleistungen</t>
  </si>
  <si>
    <t>Unternehmensleistung</t>
  </si>
  <si>
    <t>Materialaufwand</t>
  </si>
  <si>
    <t>Personalaufwand</t>
  </si>
  <si>
    <t>Sonstiger Betriebsaufwand</t>
  </si>
  <si>
    <t>Sonstiger Betriebsertrag</t>
  </si>
  <si>
    <t>Abschreibungen und Amortisationen</t>
  </si>
  <si>
    <t>Betriebsergebnis vor Sonderbelastungen, Zinsen und Steuern</t>
  </si>
  <si>
    <t>Sonderbelastungen</t>
  </si>
  <si>
    <t>Betriebsergebnis vor Zinsen und Steuern (EBIT)</t>
  </si>
  <si>
    <t>Finanzertrag</t>
  </si>
  <si>
    <t>Finanzaufwand</t>
  </si>
  <si>
    <t>Konzernergebnis vor Steuern</t>
  </si>
  <si>
    <t>Ertragssteuern</t>
  </si>
  <si>
    <t xml:space="preserve">Konzernergebnis </t>
  </si>
  <si>
    <t>Davon Aktionäre der Rieter Holding AG</t>
  </si>
  <si>
    <t>Davon Minderheiten</t>
  </si>
  <si>
    <t>Ergebnis pro Aktie
- durchschnittliche Anzahl Namenaktien im Umlauf: 
  3 822 929 (Vorjahr 4 092 265)</t>
  </si>
  <si>
    <t>Verwässertes Ergebnis pro Aktie 
- durchschnittliche Anzahl Namenaktien zur Berechnung des 
  verwässerten Ergebnisses pro Aktie¹: 3 822 929 (Vorjahr 4 092 265)</t>
  </si>
  <si>
    <t>* In % der Unternehmensleistung.</t>
  </si>
  <si>
    <t>1. 2007 inklusive Verwässerungseffekt im Zusammenhang mit Optionsplan.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</si>
</sst>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_)"/>
    <numFmt numFmtId="166" formatCode="0%"/>
    <numFmt numFmtId="167" formatCode="_ * #,##0.00_ ;_ * \-#,##0.00_ ;_ * \-??_ ;_ @_ "/>
    <numFmt numFmtId="168" formatCode="_ * #,##0.0_ ;_ * \-#,##0.0_ ;_ * \-??_ ;_ @_ "/>
    <numFmt numFmtId="169" formatCode="0.0_)"/>
    <numFmt numFmtId="170" formatCode="@"/>
    <numFmt numFmtId="171" formatCode="0"/>
    <numFmt numFmtId="172" formatCode="0.00"/>
  </numFmts>
  <fonts count="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right" wrapText="1"/>
    </xf>
    <xf numFmtId="164" fontId="1" fillId="0" borderId="0" xfId="0" applyFont="1" applyFill="1" applyAlignment="1">
      <alignment horizontal="left" wrapText="1"/>
    </xf>
    <xf numFmtId="164" fontId="0" fillId="0" borderId="0" xfId="0" applyFont="1" applyFill="1" applyAlignment="1">
      <alignment horizontal="right"/>
    </xf>
    <xf numFmtId="165" fontId="0" fillId="0" borderId="0" xfId="0" applyNumberFormat="1" applyFont="1" applyFill="1" applyAlignment="1" applyProtection="1">
      <alignment horizontal="right"/>
      <protection/>
    </xf>
    <xf numFmtId="164" fontId="0" fillId="0" borderId="0" xfId="0" applyFill="1" applyAlignment="1">
      <alignment wrapText="1"/>
    </xf>
    <xf numFmtId="164" fontId="2" fillId="0" borderId="0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 applyProtection="1">
      <alignment horizontal="right"/>
      <protection/>
    </xf>
    <xf numFmtId="164" fontId="3" fillId="0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horizontal="right" wrapText="1"/>
    </xf>
    <xf numFmtId="166" fontId="4" fillId="2" borderId="1" xfId="0" applyNumberFormat="1" applyFont="1" applyFill="1" applyBorder="1" applyAlignment="1">
      <alignment horizontal="right" wrapText="1"/>
    </xf>
    <xf numFmtId="164" fontId="2" fillId="0" borderId="1" xfId="0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4" fontId="2" fillId="0" borderId="2" xfId="0" applyFont="1" applyFill="1" applyBorder="1" applyAlignment="1">
      <alignment horizontal="left" wrapText="1"/>
    </xf>
    <xf numFmtId="168" fontId="2" fillId="2" borderId="2" xfId="15" applyNumberFormat="1" applyFont="1" applyFill="1" applyBorder="1" applyAlignment="1" applyProtection="1">
      <alignment horizontal="right"/>
      <protection/>
    </xf>
    <xf numFmtId="164" fontId="2" fillId="2" borderId="2" xfId="0" applyFont="1" applyFill="1" applyBorder="1" applyAlignment="1">
      <alignment horizontal="right"/>
    </xf>
    <xf numFmtId="168" fontId="2" fillId="0" borderId="2" xfId="15" applyNumberFormat="1" applyFont="1" applyFill="1" applyBorder="1" applyAlignment="1" applyProtection="1">
      <alignment horizontal="right"/>
      <protection/>
    </xf>
    <xf numFmtId="164" fontId="2" fillId="0" borderId="2" xfId="0" applyFont="1" applyFill="1" applyBorder="1" applyAlignment="1">
      <alignment horizontal="right"/>
    </xf>
    <xf numFmtId="164" fontId="0" fillId="0" borderId="3" xfId="0" applyFont="1" applyFill="1" applyBorder="1" applyAlignment="1">
      <alignment horizontal="left" wrapText="1"/>
    </xf>
    <xf numFmtId="168" fontId="0" fillId="2" borderId="3" xfId="15" applyNumberFormat="1" applyFont="1" applyFill="1" applyBorder="1" applyAlignment="1" applyProtection="1">
      <alignment horizontal="right"/>
      <protection/>
    </xf>
    <xf numFmtId="164" fontId="0" fillId="2" borderId="3" xfId="0" applyFont="1" applyFill="1" applyBorder="1" applyAlignment="1">
      <alignment horizontal="right"/>
    </xf>
    <xf numFmtId="168" fontId="0" fillId="0" borderId="3" xfId="15" applyNumberFormat="1" applyFont="1" applyFill="1" applyBorder="1" applyAlignment="1" applyProtection="1">
      <alignment horizontal="right"/>
      <protection/>
    </xf>
    <xf numFmtId="164" fontId="0" fillId="0" borderId="3" xfId="0" applyFont="1" applyFill="1" applyBorder="1" applyAlignment="1">
      <alignment horizontal="right"/>
    </xf>
    <xf numFmtId="164" fontId="0" fillId="0" borderId="4" xfId="0" applyFont="1" applyFill="1" applyBorder="1" applyAlignment="1">
      <alignment horizontal="left" wrapText="1"/>
    </xf>
    <xf numFmtId="168" fontId="0" fillId="2" borderId="4" xfId="15" applyNumberFormat="1" applyFont="1" applyFill="1" applyBorder="1" applyAlignment="1" applyProtection="1">
      <alignment horizontal="right"/>
      <protection/>
    </xf>
    <xf numFmtId="164" fontId="0" fillId="2" borderId="4" xfId="0" applyFont="1" applyFill="1" applyBorder="1" applyAlignment="1">
      <alignment horizontal="right"/>
    </xf>
    <xf numFmtId="168" fontId="0" fillId="0" borderId="4" xfId="15" applyNumberFormat="1" applyFont="1" applyFill="1" applyBorder="1" applyAlignment="1" applyProtection="1">
      <alignment horizontal="right"/>
      <protection/>
    </xf>
    <xf numFmtId="164" fontId="0" fillId="0" borderId="4" xfId="0" applyFont="1" applyFill="1" applyBorder="1" applyAlignment="1">
      <alignment horizontal="right"/>
    </xf>
    <xf numFmtId="169" fontId="2" fillId="2" borderId="2" xfId="0" applyNumberFormat="1" applyFont="1" applyFill="1" applyBorder="1" applyAlignment="1" applyProtection="1">
      <alignment horizontal="right"/>
      <protection/>
    </xf>
    <xf numFmtId="169" fontId="2" fillId="0" borderId="2" xfId="0" applyNumberFormat="1" applyFont="1" applyFill="1" applyBorder="1" applyAlignment="1" applyProtection="1">
      <alignment horizontal="right"/>
      <protection/>
    </xf>
    <xf numFmtId="169" fontId="0" fillId="2" borderId="3" xfId="0" applyNumberFormat="1" applyFont="1" applyFill="1" applyBorder="1" applyAlignment="1" applyProtection="1">
      <alignment horizontal="right"/>
      <protection/>
    </xf>
    <xf numFmtId="169" fontId="0" fillId="0" borderId="3" xfId="0" applyNumberFormat="1" applyFont="1" applyFill="1" applyBorder="1" applyAlignment="1" applyProtection="1">
      <alignment horizontal="right"/>
      <protection/>
    </xf>
    <xf numFmtId="169" fontId="0" fillId="2" borderId="4" xfId="0" applyNumberFormat="1" applyFont="1" applyFill="1" applyBorder="1" applyAlignment="1" applyProtection="1">
      <alignment horizontal="right"/>
      <protection/>
    </xf>
    <xf numFmtId="169" fontId="0" fillId="0" borderId="4" xfId="0" applyNumberFormat="1" applyFont="1" applyFill="1" applyBorder="1" applyAlignment="1" applyProtection="1">
      <alignment horizontal="right"/>
      <protection/>
    </xf>
    <xf numFmtId="169" fontId="2" fillId="2" borderId="3" xfId="0" applyNumberFormat="1" applyFont="1" applyFill="1" applyBorder="1" applyAlignment="1" applyProtection="1">
      <alignment horizontal="right"/>
      <protection/>
    </xf>
    <xf numFmtId="169" fontId="2" fillId="0" borderId="3" xfId="0" applyNumberFormat="1" applyFont="1" applyFill="1" applyBorder="1" applyAlignment="1" applyProtection="1">
      <alignment horizontal="right"/>
      <protection/>
    </xf>
    <xf numFmtId="169" fontId="2" fillId="2" borderId="4" xfId="0" applyNumberFormat="1" applyFont="1" applyFill="1" applyBorder="1" applyAlignment="1" applyProtection="1">
      <alignment horizontal="right"/>
      <protection/>
    </xf>
    <xf numFmtId="169" fontId="2" fillId="0" borderId="4" xfId="0" applyNumberFormat="1" applyFont="1" applyFill="1" applyBorder="1" applyAlignment="1" applyProtection="1">
      <alignment horizontal="right"/>
      <protection/>
    </xf>
    <xf numFmtId="164" fontId="0" fillId="0" borderId="3" xfId="0" applyFont="1" applyFill="1" applyBorder="1" applyAlignment="1">
      <alignment wrapText="1"/>
    </xf>
    <xf numFmtId="164" fontId="2" fillId="0" borderId="3" xfId="0" applyFont="1" applyFill="1" applyBorder="1" applyAlignment="1">
      <alignment horizontal="left" wrapText="1"/>
    </xf>
    <xf numFmtId="168" fontId="2" fillId="2" borderId="3" xfId="15" applyNumberFormat="1" applyFont="1" applyFill="1" applyBorder="1" applyAlignment="1" applyProtection="1">
      <alignment horizontal="right"/>
      <protection/>
    </xf>
    <xf numFmtId="164" fontId="2" fillId="2" borderId="3" xfId="0" applyFont="1" applyFill="1" applyBorder="1" applyAlignment="1">
      <alignment horizontal="right"/>
    </xf>
    <xf numFmtId="168" fontId="2" fillId="0" borderId="3" xfId="15" applyNumberFormat="1" applyFont="1" applyFill="1" applyBorder="1" applyAlignment="1" applyProtection="1">
      <alignment horizontal="right"/>
      <protection/>
    </xf>
    <xf numFmtId="164" fontId="2" fillId="0" borderId="3" xfId="0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wrapText="1"/>
    </xf>
    <xf numFmtId="167" fontId="0" fillId="2" borderId="2" xfId="15" applyNumberFormat="1" applyFont="1" applyFill="1" applyBorder="1" applyAlignment="1" applyProtection="1">
      <alignment horizontal="right"/>
      <protection/>
    </xf>
    <xf numFmtId="171" fontId="0" fillId="2" borderId="2" xfId="0" applyNumberFormat="1" applyFont="1" applyFill="1" applyBorder="1" applyAlignment="1">
      <alignment horizontal="right"/>
    </xf>
    <xf numFmtId="167" fontId="0" fillId="0" borderId="2" xfId="15" applyNumberFormat="1" applyFont="1" applyFill="1" applyBorder="1" applyAlignment="1" applyProtection="1">
      <alignment horizontal="right"/>
      <protection/>
    </xf>
    <xf numFmtId="171" fontId="0" fillId="0" borderId="2" xfId="0" applyNumberFormat="1" applyFont="1" applyFill="1" applyBorder="1" applyAlignment="1">
      <alignment horizontal="right"/>
    </xf>
    <xf numFmtId="170" fontId="0" fillId="0" borderId="2" xfId="0" applyNumberFormat="1" applyFont="1" applyFill="1" applyBorder="1" applyAlignment="1">
      <alignment wrapText="1"/>
    </xf>
    <xf numFmtId="168" fontId="0" fillId="2" borderId="0" xfId="15" applyNumberFormat="1" applyFont="1" applyFill="1" applyBorder="1" applyAlignment="1" applyProtection="1">
      <alignment horizontal="right"/>
      <protection/>
    </xf>
    <xf numFmtId="172" fontId="0" fillId="2" borderId="0" xfId="0" applyNumberFormat="1" applyFont="1" applyFill="1" applyBorder="1" applyAlignment="1">
      <alignment horizontal="right"/>
    </xf>
    <xf numFmtId="168" fontId="0" fillId="0" borderId="0" xfId="15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0" fillId="0" borderId="0" xfId="0" applyFill="1" applyAlignment="1">
      <alignment horizontal="right" wrapText="1"/>
    </xf>
    <xf numFmtId="164" fontId="3" fillId="0" borderId="0" xfId="0" applyFont="1" applyFill="1" applyAlignment="1">
      <alignment wrapText="1"/>
    </xf>
    <xf numFmtId="17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/>
    </xf>
    <xf numFmtId="164" fontId="3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9525</xdr:rowOff>
    </xdr:from>
    <xdr:to>
      <xdr:col>4</xdr:col>
      <xdr:colOff>752475</xdr:colOff>
      <xdr:row>1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743575" y="9525"/>
          <a:ext cx="18764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33" sqref="A33:A34"/>
    </sheetView>
  </sheetViews>
  <sheetFormatPr defaultColWidth="11.421875" defaultRowHeight="12.75"/>
  <cols>
    <col min="1" max="1" width="68.7109375" style="1" customWidth="1"/>
    <col min="2" max="6" width="11.421875" style="2" customWidth="1"/>
    <col min="7" max="7" width="11.421875" style="1" customWidth="1"/>
    <col min="8" max="8" width="13.57421875" style="1" customWidth="1"/>
    <col min="9" max="9" width="11.421875" style="1" customWidth="1"/>
    <col min="10" max="10" width="14.140625" style="1" customWidth="1"/>
    <col min="11" max="11" width="14.8515625" style="1" customWidth="1"/>
    <col min="12" max="16384" width="11.421875" style="1" customWidth="1"/>
  </cols>
  <sheetData>
    <row r="1" spans="1:13" s="1" customFormat="1" ht="19.5">
      <c r="A1" s="3" t="s">
        <v>0</v>
      </c>
      <c r="B1" s="4"/>
      <c r="C1" s="5"/>
      <c r="D1" s="4"/>
      <c r="E1" s="4" t="s">
        <v>1</v>
      </c>
      <c r="H1" s="6"/>
      <c r="I1" s="6"/>
      <c r="J1" s="6"/>
      <c r="K1" s="6"/>
      <c r="L1" s="6"/>
      <c r="M1" s="6"/>
    </row>
    <row r="2" spans="1:13" s="1" customFormat="1" ht="19.5">
      <c r="A2" s="3"/>
      <c r="B2" s="4"/>
      <c r="C2" s="5"/>
      <c r="D2" s="4"/>
      <c r="E2" s="4"/>
      <c r="H2" s="6"/>
      <c r="I2" s="6"/>
      <c r="J2" s="6"/>
      <c r="K2" s="6"/>
      <c r="L2" s="6"/>
      <c r="M2" s="6"/>
    </row>
    <row r="3" spans="1:13" s="1" customFormat="1" ht="19.5">
      <c r="A3" s="3"/>
      <c r="B3" s="4"/>
      <c r="C3" s="5"/>
      <c r="D3" s="4"/>
      <c r="E3" s="4"/>
      <c r="H3" s="6"/>
      <c r="I3" s="6"/>
      <c r="J3" s="6"/>
      <c r="K3" s="6"/>
      <c r="L3" s="6"/>
      <c r="M3" s="6"/>
    </row>
    <row r="4" spans="1:13" s="1" customFormat="1" ht="12">
      <c r="A4" s="7"/>
      <c r="B4" s="8"/>
      <c r="C4" s="9"/>
      <c r="D4" s="8"/>
      <c r="E4" s="8"/>
      <c r="H4" s="6"/>
      <c r="I4" s="6"/>
      <c r="J4" s="6"/>
      <c r="K4" s="6"/>
      <c r="L4" s="6"/>
      <c r="M4" s="6"/>
    </row>
    <row r="5" spans="1:13" s="1" customFormat="1" ht="24" customHeight="1">
      <c r="A5" s="10" t="s">
        <v>2</v>
      </c>
      <c r="B5" s="11" t="s">
        <v>3</v>
      </c>
      <c r="C5" s="12" t="s">
        <v>4</v>
      </c>
      <c r="D5" s="13" t="s">
        <v>5</v>
      </c>
      <c r="E5" s="14" t="s">
        <v>4</v>
      </c>
      <c r="H5" s="6"/>
      <c r="I5" s="6"/>
      <c r="J5" s="6"/>
      <c r="K5" s="6"/>
      <c r="L5" s="6"/>
      <c r="M5" s="6"/>
    </row>
    <row r="6" spans="1:13" s="1" customFormat="1" ht="12">
      <c r="A6" s="10"/>
      <c r="B6" s="11"/>
      <c r="C6" s="12"/>
      <c r="D6" s="13"/>
      <c r="E6" s="14"/>
      <c r="H6" s="6"/>
      <c r="I6" s="6"/>
      <c r="J6" s="6"/>
      <c r="K6" s="6"/>
      <c r="L6" s="6"/>
      <c r="M6" s="6"/>
    </row>
    <row r="7" spans="1:13" s="1" customFormat="1" ht="12.75">
      <c r="A7" s="15" t="s">
        <v>6</v>
      </c>
      <c r="B7" s="16">
        <v>3142.5</v>
      </c>
      <c r="C7" s="17"/>
      <c r="D7" s="18">
        <v>3930.1</v>
      </c>
      <c r="E7" s="19"/>
      <c r="H7" s="6"/>
      <c r="I7" s="6"/>
      <c r="J7" s="6"/>
      <c r="K7" s="6"/>
      <c r="L7" s="6"/>
      <c r="M7" s="6"/>
    </row>
    <row r="8" spans="1:13" s="1" customFormat="1" ht="12.75">
      <c r="A8" s="20" t="s">
        <v>7</v>
      </c>
      <c r="B8" s="21">
        <v>-130.6</v>
      </c>
      <c r="C8" s="22"/>
      <c r="D8" s="23">
        <v>-147.2</v>
      </c>
      <c r="E8" s="24"/>
      <c r="H8" s="6"/>
      <c r="I8" s="6"/>
      <c r="J8" s="6"/>
      <c r="K8" s="6"/>
      <c r="L8" s="6"/>
      <c r="M8" s="6"/>
    </row>
    <row r="9" spans="1:13" s="1" customFormat="1" ht="12.75">
      <c r="A9" s="20" t="s">
        <v>8</v>
      </c>
      <c r="B9" s="21">
        <v>-43.2</v>
      </c>
      <c r="C9" s="22"/>
      <c r="D9" s="23">
        <v>35.6</v>
      </c>
      <c r="E9" s="24"/>
      <c r="H9" s="6"/>
      <c r="I9" s="6"/>
      <c r="J9" s="6"/>
      <c r="K9" s="6"/>
      <c r="L9" s="6"/>
      <c r="M9" s="6"/>
    </row>
    <row r="10" spans="1:13" s="1" customFormat="1" ht="12.75">
      <c r="A10" s="25" t="s">
        <v>9</v>
      </c>
      <c r="B10" s="26">
        <v>3</v>
      </c>
      <c r="C10" s="27"/>
      <c r="D10" s="28">
        <v>4.3</v>
      </c>
      <c r="E10" s="29"/>
      <c r="H10" s="6"/>
      <c r="I10" s="6"/>
      <c r="J10" s="6"/>
      <c r="K10" s="6"/>
      <c r="L10" s="6"/>
      <c r="M10" s="6"/>
    </row>
    <row r="11" spans="1:13" s="1" customFormat="1" ht="12.75">
      <c r="A11" s="15" t="s">
        <v>10</v>
      </c>
      <c r="B11" s="16">
        <f>SUM(B7:B10)</f>
        <v>2971.7</v>
      </c>
      <c r="C11" s="30">
        <f>B11/B$11*100</f>
        <v>100</v>
      </c>
      <c r="D11" s="18">
        <f>SUM(D7:D10)</f>
        <v>3822.7999999999997</v>
      </c>
      <c r="E11" s="31">
        <f>D11/D$11*100</f>
        <v>100</v>
      </c>
      <c r="H11" s="6"/>
      <c r="I11" s="6"/>
      <c r="J11" s="6"/>
      <c r="K11" s="6"/>
      <c r="L11" s="6"/>
      <c r="M11" s="6"/>
    </row>
    <row r="12" spans="1:13" s="1" customFormat="1" ht="12.75">
      <c r="A12" s="20" t="s">
        <v>11</v>
      </c>
      <c r="B12" s="21">
        <v>-1440.8</v>
      </c>
      <c r="C12" s="32">
        <f>B12/B$11*100</f>
        <v>-48.484032708550664</v>
      </c>
      <c r="D12" s="23">
        <v>-1843.8</v>
      </c>
      <c r="E12" s="33">
        <f>D12/D$11*100</f>
        <v>-48.23166265564508</v>
      </c>
      <c r="H12" s="6"/>
      <c r="I12" s="6"/>
      <c r="J12" s="6"/>
      <c r="K12" s="6"/>
      <c r="L12" s="6"/>
      <c r="M12" s="6"/>
    </row>
    <row r="13" spans="1:13" s="1" customFormat="1" ht="12.75">
      <c r="A13" s="20" t="s">
        <v>12</v>
      </c>
      <c r="B13" s="21">
        <v>-938.2</v>
      </c>
      <c r="C13" s="32">
        <f>B13/B11*100+0.1</f>
        <v>-31.47115455799711</v>
      </c>
      <c r="D13" s="23">
        <v>-1064</v>
      </c>
      <c r="E13" s="33">
        <f>D13/D11*100</f>
        <v>-27.833001988071572</v>
      </c>
      <c r="H13" s="6"/>
      <c r="I13" s="6"/>
      <c r="J13" s="6"/>
      <c r="K13" s="6"/>
      <c r="L13" s="6"/>
      <c r="M13" s="6"/>
    </row>
    <row r="14" spans="1:13" s="1" customFormat="1" ht="12.75">
      <c r="A14" s="20" t="s">
        <v>13</v>
      </c>
      <c r="B14" s="21">
        <v>-466.9</v>
      </c>
      <c r="C14" s="32">
        <f>B14/B11*100</f>
        <v>-15.711545579971062</v>
      </c>
      <c r="D14" s="23">
        <v>-523.9</v>
      </c>
      <c r="E14" s="33">
        <f>D14/D11*100</f>
        <v>-13.704614418750655</v>
      </c>
      <c r="H14" s="6"/>
      <c r="I14" s="6"/>
      <c r="J14" s="6"/>
      <c r="K14" s="6"/>
      <c r="L14" s="6"/>
      <c r="M14" s="6"/>
    </row>
    <row r="15" spans="1:13" s="1" customFormat="1" ht="12.75">
      <c r="A15" s="20" t="s">
        <v>14</v>
      </c>
      <c r="B15" s="21">
        <v>50.3</v>
      </c>
      <c r="C15" s="32">
        <f>B15/B11*100</f>
        <v>1.6926338459467645</v>
      </c>
      <c r="D15" s="23">
        <v>54</v>
      </c>
      <c r="E15" s="33">
        <f>D15/D11*100-0.1</f>
        <v>1.312577168567542</v>
      </c>
      <c r="H15" s="6"/>
      <c r="I15" s="6"/>
      <c r="J15" s="6"/>
      <c r="K15" s="6"/>
      <c r="L15" s="6"/>
      <c r="M15" s="6"/>
    </row>
    <row r="16" spans="1:13" s="1" customFormat="1" ht="12.75">
      <c r="A16" s="25" t="s">
        <v>15</v>
      </c>
      <c r="B16" s="26">
        <v>-153.7</v>
      </c>
      <c r="C16" s="34">
        <f>B16/B11*100</f>
        <v>-5.17212370023892</v>
      </c>
      <c r="D16" s="28">
        <v>-158.3</v>
      </c>
      <c r="E16" s="35">
        <f>D16/D11*100</f>
        <v>-4.140943810819295</v>
      </c>
      <c r="H16" s="6"/>
      <c r="I16" s="6"/>
      <c r="J16" s="6"/>
      <c r="K16" s="6"/>
      <c r="L16" s="6"/>
      <c r="M16" s="6"/>
    </row>
    <row r="17" spans="1:13" s="1" customFormat="1" ht="12.75">
      <c r="A17" s="15" t="s">
        <v>16</v>
      </c>
      <c r="B17" s="16">
        <f>SUM(B11:B16)</f>
        <v>22.40000000000009</v>
      </c>
      <c r="C17" s="30">
        <f>B17/B11*100</f>
        <v>0.7537772991890195</v>
      </c>
      <c r="D17" s="18">
        <f>SUM(D11:D16)</f>
        <v>286.7999999999993</v>
      </c>
      <c r="E17" s="31">
        <f>D17/D11*100</f>
        <v>7.502354295280927</v>
      </c>
      <c r="H17" s="6"/>
      <c r="I17" s="6"/>
      <c r="J17" s="6"/>
      <c r="K17" s="6"/>
      <c r="L17" s="6"/>
      <c r="M17" s="6"/>
    </row>
    <row r="18" spans="1:13" s="1" customFormat="1" ht="12.75">
      <c r="A18" s="25" t="s">
        <v>17</v>
      </c>
      <c r="B18" s="26">
        <v>-334.5</v>
      </c>
      <c r="C18" s="34">
        <f>B18/B11*100</f>
        <v>-11.256183329407412</v>
      </c>
      <c r="D18" s="28">
        <v>-8.1</v>
      </c>
      <c r="E18" s="35">
        <f>D18/D11*100</f>
        <v>-0.2118865752851313</v>
      </c>
      <c r="H18" s="6"/>
      <c r="I18" s="6"/>
      <c r="J18" s="6"/>
      <c r="K18" s="6"/>
      <c r="L18" s="6"/>
      <c r="M18" s="6"/>
    </row>
    <row r="19" spans="1:13" s="1" customFormat="1" ht="12.75">
      <c r="A19" s="15" t="s">
        <v>18</v>
      </c>
      <c r="B19" s="16">
        <f>SUM(B17:B18)</f>
        <v>-312.0999999999999</v>
      </c>
      <c r="C19" s="30">
        <f>B19/B11*100</f>
        <v>-10.50240603021839</v>
      </c>
      <c r="D19" s="18">
        <f>SUM(D17:D18)</f>
        <v>278.69999999999925</v>
      </c>
      <c r="E19" s="31">
        <f>D19/D11*100</f>
        <v>7.290467719995795</v>
      </c>
      <c r="H19" s="6"/>
      <c r="I19" s="6"/>
      <c r="J19" s="6"/>
      <c r="K19" s="6"/>
      <c r="L19" s="6"/>
      <c r="M19" s="6"/>
    </row>
    <row r="20" spans="1:13" s="1" customFormat="1" ht="12.75">
      <c r="A20" s="20" t="s">
        <v>19</v>
      </c>
      <c r="B20" s="21">
        <v>10</v>
      </c>
      <c r="C20" s="36"/>
      <c r="D20" s="23">
        <v>54.6</v>
      </c>
      <c r="E20" s="37"/>
      <c r="H20" s="6"/>
      <c r="I20" s="6"/>
      <c r="J20" s="6"/>
      <c r="K20" s="6"/>
      <c r="L20" s="6"/>
      <c r="M20" s="6"/>
    </row>
    <row r="21" spans="1:13" s="1" customFormat="1" ht="12.75">
      <c r="A21" s="25" t="s">
        <v>20</v>
      </c>
      <c r="B21" s="26">
        <v>-74.7</v>
      </c>
      <c r="C21" s="38"/>
      <c r="D21" s="28">
        <v>-31.9</v>
      </c>
      <c r="E21" s="39"/>
      <c r="H21" s="6"/>
      <c r="I21" s="6"/>
      <c r="J21" s="6"/>
      <c r="K21" s="6"/>
      <c r="L21" s="6"/>
      <c r="M21" s="6"/>
    </row>
    <row r="22" spans="1:13" s="1" customFormat="1" ht="12.75">
      <c r="A22" s="15" t="s">
        <v>21</v>
      </c>
      <c r="B22" s="16">
        <f>SUM(B19:B21)</f>
        <v>-376.7999999999999</v>
      </c>
      <c r="C22" s="30">
        <f>B22/B11*100</f>
        <v>-12.67961099707238</v>
      </c>
      <c r="D22" s="18">
        <f>SUM(D19:D21)</f>
        <v>301.39999999999924</v>
      </c>
      <c r="E22" s="31">
        <f>D22/D11*100</f>
        <v>7.884273307523262</v>
      </c>
      <c r="H22" s="6"/>
      <c r="I22" s="6"/>
      <c r="J22" s="6"/>
      <c r="K22" s="6"/>
      <c r="L22" s="6"/>
      <c r="M22" s="6"/>
    </row>
    <row r="23" spans="1:13" s="1" customFormat="1" ht="12.75">
      <c r="A23" s="25" t="s">
        <v>22</v>
      </c>
      <c r="B23" s="26">
        <v>-19.9</v>
      </c>
      <c r="C23" s="38"/>
      <c r="D23" s="28">
        <v>-89.9</v>
      </c>
      <c r="E23" s="39"/>
      <c r="H23" s="6"/>
      <c r="I23" s="6"/>
      <c r="J23" s="6"/>
      <c r="K23" s="6"/>
      <c r="L23" s="6"/>
      <c r="M23" s="6"/>
    </row>
    <row r="24" spans="1:13" s="1" customFormat="1" ht="12.75">
      <c r="A24" s="15" t="s">
        <v>23</v>
      </c>
      <c r="B24" s="16">
        <f>SUM(B22:B23)</f>
        <v>-396.6999999999999</v>
      </c>
      <c r="C24" s="30">
        <f>B24/B$11*100</f>
        <v>-13.349261365548337</v>
      </c>
      <c r="D24" s="18">
        <f>SUM(D22:D23)</f>
        <v>211.49999999999923</v>
      </c>
      <c r="E24" s="31">
        <f>D24/D$11*100</f>
        <v>5.532593910222854</v>
      </c>
      <c r="H24" s="6"/>
      <c r="I24" s="6"/>
      <c r="J24" s="6"/>
      <c r="K24" s="6"/>
      <c r="L24" s="6"/>
      <c r="M24" s="6"/>
    </row>
    <row r="25" spans="1:13" s="1" customFormat="1" ht="12.75">
      <c r="A25" s="40" t="s">
        <v>24</v>
      </c>
      <c r="B25" s="21">
        <v>-405.9</v>
      </c>
      <c r="C25" s="32"/>
      <c r="D25" s="23">
        <v>197.2</v>
      </c>
      <c r="E25" s="33"/>
      <c r="H25" s="6"/>
      <c r="I25" s="6"/>
      <c r="J25" s="6"/>
      <c r="K25" s="6"/>
      <c r="L25" s="6"/>
      <c r="M25" s="6"/>
    </row>
    <row r="26" spans="1:13" s="1" customFormat="1" ht="12.75">
      <c r="A26" s="20" t="s">
        <v>25</v>
      </c>
      <c r="B26" s="21">
        <v>9.2</v>
      </c>
      <c r="C26" s="36"/>
      <c r="D26" s="23">
        <v>14.3</v>
      </c>
      <c r="E26" s="37"/>
      <c r="H26" s="6"/>
      <c r="I26" s="6"/>
      <c r="J26" s="6"/>
      <c r="K26" s="6"/>
      <c r="L26" s="6"/>
      <c r="M26" s="6"/>
    </row>
    <row r="27" spans="1:13" s="1" customFormat="1" ht="12">
      <c r="A27" s="41"/>
      <c r="B27" s="42"/>
      <c r="C27" s="43"/>
      <c r="D27" s="44"/>
      <c r="E27" s="45"/>
      <c r="H27" s="6"/>
      <c r="I27" s="6"/>
      <c r="J27" s="6"/>
      <c r="K27" s="6"/>
      <c r="L27" s="6"/>
      <c r="M27" s="6"/>
    </row>
    <row r="28" spans="1:13" s="1" customFormat="1" ht="36" customHeight="1">
      <c r="A28" s="46" t="s">
        <v>26</v>
      </c>
      <c r="B28" s="47">
        <v>-106.18</v>
      </c>
      <c r="C28" s="48"/>
      <c r="D28" s="49">
        <v>48.19</v>
      </c>
      <c r="E28" s="50"/>
      <c r="H28" s="6"/>
      <c r="I28" s="6"/>
      <c r="J28" s="6"/>
      <c r="K28" s="6"/>
      <c r="L28" s="6"/>
      <c r="M28" s="6"/>
    </row>
    <row r="29" spans="1:13" s="1" customFormat="1" ht="12">
      <c r="A29" s="51"/>
      <c r="B29" s="52"/>
      <c r="C29" s="53"/>
      <c r="D29" s="54"/>
      <c r="E29" s="55"/>
      <c r="H29" s="6"/>
      <c r="I29" s="6"/>
      <c r="J29" s="6"/>
      <c r="K29" s="6"/>
      <c r="L29" s="6"/>
      <c r="M29" s="6"/>
    </row>
    <row r="30" spans="1:13" s="1" customFormat="1" ht="36" customHeight="1">
      <c r="A30" s="46" t="s">
        <v>27</v>
      </c>
      <c r="B30" s="47">
        <v>-106.18</v>
      </c>
      <c r="C30" s="48"/>
      <c r="D30" s="49">
        <v>48.19</v>
      </c>
      <c r="E30" s="50"/>
      <c r="H30" s="6"/>
      <c r="I30" s="6"/>
      <c r="J30" s="6"/>
      <c r="K30" s="6"/>
      <c r="L30" s="6"/>
      <c r="M30" s="6"/>
    </row>
    <row r="31" spans="1:13" ht="12">
      <c r="A31" s="56"/>
      <c r="F31" s="1"/>
      <c r="H31" s="6"/>
      <c r="I31" s="6"/>
      <c r="J31" s="6"/>
      <c r="K31" s="6"/>
      <c r="L31" s="6"/>
      <c r="M31" s="6"/>
    </row>
    <row r="32" spans="1:16" ht="12">
      <c r="A32" s="57"/>
      <c r="B32" s="58"/>
      <c r="C32" s="58"/>
      <c r="D32" s="58"/>
      <c r="E32" s="58"/>
      <c r="F32" s="5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">
      <c r="A33" s="59" t="s">
        <v>28</v>
      </c>
      <c r="B33" s="58"/>
      <c r="C33" s="58"/>
      <c r="D33" s="58"/>
      <c r="E33" s="58"/>
      <c r="F33" s="58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">
      <c r="A34" s="59" t="s">
        <v>29</v>
      </c>
      <c r="B34" s="58"/>
      <c r="C34" s="58"/>
      <c r="D34" s="58"/>
      <c r="E34" s="58"/>
      <c r="F34" s="58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">
      <c r="A35" s="60"/>
      <c r="B35" s="58"/>
      <c r="C35" s="58"/>
      <c r="D35" s="58"/>
      <c r="E35" s="58"/>
      <c r="F35" s="58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">
      <c r="A36" s="61"/>
      <c r="B36" s="58"/>
      <c r="C36" s="58"/>
      <c r="D36" s="58"/>
      <c r="E36" s="58"/>
      <c r="F36" s="58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">
      <c r="A37" s="61"/>
      <c r="B37" s="58"/>
      <c r="C37" s="58"/>
      <c r="D37" s="58"/>
      <c r="E37" s="58"/>
      <c r="F37" s="58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">
      <c r="A38" s="60"/>
      <c r="B38" s="58"/>
      <c r="C38" s="58"/>
      <c r="D38" s="58"/>
      <c r="E38" s="58"/>
      <c r="F38" s="58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">
      <c r="A39" s="60"/>
      <c r="B39" s="58"/>
      <c r="C39" s="58"/>
      <c r="D39" s="58"/>
      <c r="E39" s="58"/>
      <c r="F39" s="58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">
      <c r="A40" s="61"/>
      <c r="B40" s="58"/>
      <c r="C40" s="58"/>
      <c r="D40" s="58"/>
      <c r="E40" s="58"/>
      <c r="F40" s="58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">
      <c r="A41" s="61"/>
      <c r="B41" s="58"/>
      <c r="C41" s="58"/>
      <c r="D41" s="58"/>
      <c r="E41" s="58"/>
      <c r="F41" s="58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">
      <c r="A42" s="62"/>
      <c r="B42" s="58"/>
      <c r="C42" s="58"/>
      <c r="D42" s="58"/>
      <c r="E42" s="58"/>
      <c r="F42" s="58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">
      <c r="A43" s="6"/>
      <c r="B43" s="58"/>
      <c r="C43" s="58"/>
      <c r="D43" s="58"/>
      <c r="E43" s="58"/>
      <c r="F43" s="58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">
      <c r="A44" s="6"/>
      <c r="B44" s="58"/>
      <c r="C44" s="58"/>
      <c r="D44" s="58"/>
      <c r="E44" s="58"/>
      <c r="F44" s="58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">
      <c r="A45" s="6"/>
      <c r="B45" s="58"/>
      <c r="C45" s="58"/>
      <c r="D45" s="58"/>
      <c r="E45" s="58"/>
      <c r="F45" s="58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">
      <c r="A46" s="6"/>
      <c r="B46" s="58"/>
      <c r="C46" s="58"/>
      <c r="D46" s="58"/>
      <c r="E46" s="58"/>
      <c r="F46" s="58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">
      <c r="A47" s="6"/>
      <c r="B47" s="58"/>
      <c r="C47" s="58"/>
      <c r="D47" s="58"/>
      <c r="E47" s="58"/>
      <c r="F47" s="58"/>
      <c r="G47" s="6"/>
      <c r="H47" s="6"/>
      <c r="I47" s="6"/>
      <c r="J47" s="6"/>
      <c r="K47" s="6"/>
      <c r="L47" s="6"/>
      <c r="M47" s="6"/>
      <c r="N47" s="6"/>
      <c r="O47" s="6"/>
      <c r="P47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3:A34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3:A34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uhluxr</dc:creator>
  <cp:keywords/>
  <dc:description/>
  <cp:lastModifiedBy>uhluxr</cp:lastModifiedBy>
  <cp:lastPrinted>2009-04-06T07:39:45Z</cp:lastPrinted>
  <dcterms:created xsi:type="dcterms:W3CDTF">2009-03-23T10:00:26Z</dcterms:created>
  <dcterms:modified xsi:type="dcterms:W3CDTF">2009-03-23T10:23:41Z</dcterms:modified>
  <cp:category/>
  <cp:version/>
  <cp:contentType/>
  <cp:contentStatus/>
  <cp:revision>1</cp:revision>
</cp:coreProperties>
</file>