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7940" windowHeight="105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<sst xmlns="http://schemas.openxmlformats.org/spreadsheetml/2006/main" count="46" uniqueCount="38">
  <si>
    <t xml:space="preserve">Konzernerfolgsrechnung </t>
  </si>
  <si>
    <t xml:space="preserve"> </t>
  </si>
  <si>
    <t>Mio CHF</t>
  </si>
  <si>
    <r>
      <t xml:space="preserve">
</t>
    </r>
    <r>
      <rPr>
        <b/>
        <sz val="10"/>
        <rFont val="Arial"/>
        <family val="2"/>
      </rPr>
      <t>2008</t>
    </r>
  </si>
  <si>
    <r>
      <t xml:space="preserve">
</t>
    </r>
    <r>
      <rPr>
        <b/>
        <sz val="8"/>
        <rFont val="Arial"/>
        <family val="2"/>
      </rPr>
      <t>%*</t>
    </r>
  </si>
  <si>
    <t>Bruttoumsatz</t>
  </si>
  <si>
    <t>Erlösminderungen</t>
  </si>
  <si>
    <t>Bestandesänderungen Halb- und Fertigfabrikate</t>
  </si>
  <si>
    <t>Eigenleistungen</t>
  </si>
  <si>
    <t>Unternehmensleistung</t>
  </si>
  <si>
    <t>Materialaufwand</t>
  </si>
  <si>
    <t>Personalaufwand</t>
  </si>
  <si>
    <t>Sonstiger Betriebsaufwand</t>
  </si>
  <si>
    <t>Sonstiger Betriebsertrag</t>
  </si>
  <si>
    <t>Abschreibungen und Amortisationen</t>
  </si>
  <si>
    <t>Betriebsergebnis vor Sonderbelastungen, Zinsen und Steuern</t>
  </si>
  <si>
    <t>Sonderbelastungen</t>
  </si>
  <si>
    <t>Betriebsergebnis vor Zinsen und Steuern (EBIT)</t>
  </si>
  <si>
    <t>Finanzertrag</t>
  </si>
  <si>
    <t>Finanzaufwand</t>
  </si>
  <si>
    <t>Konzernergebnis vor Steuern</t>
  </si>
  <si>
    <t>Ertragssteuern</t>
  </si>
  <si>
    <t xml:space="preserve">Konzernergebnis </t>
  </si>
  <si>
    <t>Davon Aktionäre der Rieter Holding AG</t>
  </si>
  <si>
    <t>Davon Minderheiten</t>
  </si>
  <si>
    <t>* In % der Unternehmensleistung.</t>
  </si>
  <si>
    <t>Nettoumsatz</t>
  </si>
  <si>
    <t>Konzernergebnis</t>
  </si>
  <si>
    <t>Währungseinflüsse</t>
  </si>
  <si>
    <t xml:space="preserve">Zur Veräusserung verfügbare Finanzinstrumente: </t>
  </si>
  <si>
    <t xml:space="preserve">  Veränderung Fair Value</t>
  </si>
  <si>
    <t xml:space="preserve">  In der Erfolgsrechnung realisiertes Ergebnis</t>
  </si>
  <si>
    <t xml:space="preserve">  Ertragssteuern</t>
  </si>
  <si>
    <t>Total übrige Posten des Gesamtergebnisses</t>
  </si>
  <si>
    <t>Total Gesamtergebnis</t>
  </si>
  <si>
    <t>Davon Aktionäre Rieter Holding AG</t>
  </si>
  <si>
    <t>Ergebnis pro Aktie
- durchschnittliche Anzahl Namenaktien im Umlauf: 
  4 392 808 (Vorjahr 3 822 929)</t>
  </si>
  <si>
    <t>Verwässertes Ergebnis pro Aktie 
- durchschnittliche Anzahl Namenaktien zur Berechnung des 
  verwässerten Ergebnisses pro Aktie: 4 392 808 (Vorjahr 3 822 929)</t>
  </si>
</sst>
</file>

<file path=xl/styles.xml><?xml version="1.0" encoding="utf-8"?>
<styleSheet xmlns="http://schemas.openxmlformats.org/spreadsheetml/2006/main">
  <numFmts count="1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dd/mm/yy_)"/>
    <numFmt numFmtId="165" formatCode="_ * #,##0.00_ ;_ * \-#,##0.00_ ;_ * \-??_ ;_ @_ "/>
    <numFmt numFmtId="166" formatCode="_ * #,##0.0_ ;_ * \-#,##0.0_ ;_ * \-??_ ;_ @_ "/>
    <numFmt numFmtId="167" formatCode="0.0_)"/>
    <numFmt numFmtId="168" formatCode="_ * #,##0.0_ ;_ * \-#,##0.0_ ;_ * &quot;-&quot;?_ ;_ @_ "/>
  </numFmts>
  <fonts count="5"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1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right"/>
    </xf>
    <xf numFmtId="164" fontId="0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right"/>
    </xf>
    <xf numFmtId="164" fontId="0" fillId="0" borderId="0" xfId="0" applyNumberFormat="1" applyFont="1" applyFill="1" applyBorder="1" applyAlignment="1" applyProtection="1">
      <alignment horizontal="right"/>
      <protection/>
    </xf>
    <xf numFmtId="0" fontId="3" fillId="0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9" fontId="4" fillId="2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9" fontId="4" fillId="0" borderId="1" xfId="0" applyNumberFormat="1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left" wrapText="1"/>
    </xf>
    <xf numFmtId="166" fontId="2" fillId="2" borderId="2" xfId="15" applyNumberFormat="1" applyFont="1" applyFill="1" applyBorder="1" applyAlignment="1" applyProtection="1">
      <alignment horizontal="right"/>
      <protection/>
    </xf>
    <xf numFmtId="0" fontId="2" fillId="2" borderId="2" xfId="0" applyFont="1" applyFill="1" applyBorder="1" applyAlignment="1">
      <alignment horizontal="right"/>
    </xf>
    <xf numFmtId="166" fontId="2" fillId="0" borderId="2" xfId="15" applyNumberFormat="1" applyFont="1" applyFill="1" applyBorder="1" applyAlignment="1" applyProtection="1">
      <alignment horizontal="right"/>
      <protection/>
    </xf>
    <xf numFmtId="0" fontId="2" fillId="0" borderId="2" xfId="0" applyFont="1" applyFill="1" applyBorder="1" applyAlignment="1">
      <alignment horizontal="right"/>
    </xf>
    <xf numFmtId="0" fontId="0" fillId="0" borderId="3" xfId="0" applyFont="1" applyFill="1" applyBorder="1" applyAlignment="1">
      <alignment horizontal="left" wrapText="1"/>
    </xf>
    <xf numFmtId="166" fontId="0" fillId="2" borderId="3" xfId="15" applyNumberFormat="1" applyFont="1" applyFill="1" applyBorder="1" applyAlignment="1" applyProtection="1">
      <alignment horizontal="right"/>
      <protection/>
    </xf>
    <xf numFmtId="0" fontId="0" fillId="2" borderId="3" xfId="0" applyFont="1" applyFill="1" applyBorder="1" applyAlignment="1">
      <alignment horizontal="right"/>
    </xf>
    <xf numFmtId="166" fontId="0" fillId="0" borderId="3" xfId="15" applyNumberFormat="1" applyFont="1" applyFill="1" applyBorder="1" applyAlignment="1" applyProtection="1">
      <alignment horizontal="right"/>
      <protection/>
    </xf>
    <xf numFmtId="0" fontId="0" fillId="0" borderId="3" xfId="0" applyFont="1" applyFill="1" applyBorder="1" applyAlignment="1">
      <alignment horizontal="right"/>
    </xf>
    <xf numFmtId="0" fontId="0" fillId="0" borderId="4" xfId="0" applyFont="1" applyFill="1" applyBorder="1" applyAlignment="1">
      <alignment horizontal="left" wrapText="1"/>
    </xf>
    <xf numFmtId="166" fontId="0" fillId="2" borderId="4" xfId="15" applyNumberFormat="1" applyFont="1" applyFill="1" applyBorder="1" applyAlignment="1" applyProtection="1">
      <alignment horizontal="right"/>
      <protection/>
    </xf>
    <xf numFmtId="0" fontId="0" fillId="2" borderId="4" xfId="0" applyFont="1" applyFill="1" applyBorder="1" applyAlignment="1">
      <alignment horizontal="right"/>
    </xf>
    <xf numFmtId="166" fontId="0" fillId="0" borderId="4" xfId="15" applyNumberFormat="1" applyFont="1" applyFill="1" applyBorder="1" applyAlignment="1" applyProtection="1">
      <alignment horizontal="right"/>
      <protection/>
    </xf>
    <xf numFmtId="0" fontId="0" fillId="0" borderId="4" xfId="0" applyFont="1" applyFill="1" applyBorder="1" applyAlignment="1">
      <alignment horizontal="right"/>
    </xf>
    <xf numFmtId="167" fontId="2" fillId="2" borderId="2" xfId="0" applyNumberFormat="1" applyFont="1" applyFill="1" applyBorder="1" applyAlignment="1" applyProtection="1">
      <alignment horizontal="right"/>
      <protection/>
    </xf>
    <xf numFmtId="167" fontId="2" fillId="0" borderId="2" xfId="0" applyNumberFormat="1" applyFont="1" applyFill="1" applyBorder="1" applyAlignment="1" applyProtection="1">
      <alignment horizontal="right"/>
      <protection/>
    </xf>
    <xf numFmtId="167" fontId="0" fillId="2" borderId="3" xfId="0" applyNumberFormat="1" applyFont="1" applyFill="1" applyBorder="1" applyAlignment="1" applyProtection="1">
      <alignment horizontal="right"/>
      <protection/>
    </xf>
    <xf numFmtId="167" fontId="0" fillId="0" borderId="3" xfId="0" applyNumberFormat="1" applyFont="1" applyFill="1" applyBorder="1" applyAlignment="1" applyProtection="1">
      <alignment horizontal="right"/>
      <protection/>
    </xf>
    <xf numFmtId="167" fontId="0" fillId="2" borderId="4" xfId="0" applyNumberFormat="1" applyFont="1" applyFill="1" applyBorder="1" applyAlignment="1" applyProtection="1">
      <alignment horizontal="right"/>
      <protection/>
    </xf>
    <xf numFmtId="167" fontId="0" fillId="0" borderId="4" xfId="0" applyNumberFormat="1" applyFont="1" applyFill="1" applyBorder="1" applyAlignment="1" applyProtection="1">
      <alignment horizontal="right"/>
      <protection/>
    </xf>
    <xf numFmtId="167" fontId="2" fillId="2" borderId="3" xfId="0" applyNumberFormat="1" applyFont="1" applyFill="1" applyBorder="1" applyAlignment="1" applyProtection="1">
      <alignment horizontal="right"/>
      <protection/>
    </xf>
    <xf numFmtId="167" fontId="2" fillId="0" borderId="3" xfId="0" applyNumberFormat="1" applyFont="1" applyFill="1" applyBorder="1" applyAlignment="1" applyProtection="1">
      <alignment horizontal="right"/>
      <protection/>
    </xf>
    <xf numFmtId="167" fontId="2" fillId="2" borderId="4" xfId="0" applyNumberFormat="1" applyFont="1" applyFill="1" applyBorder="1" applyAlignment="1" applyProtection="1">
      <alignment horizontal="right"/>
      <protection/>
    </xf>
    <xf numFmtId="167" fontId="2" fillId="0" borderId="4" xfId="0" applyNumberFormat="1" applyFont="1" applyFill="1" applyBorder="1" applyAlignment="1" applyProtection="1">
      <alignment horizontal="right"/>
      <protection/>
    </xf>
    <xf numFmtId="0" fontId="0" fillId="0" borderId="3" xfId="0" applyFont="1" applyFill="1" applyBorder="1" applyAlignment="1">
      <alignment wrapText="1"/>
    </xf>
    <xf numFmtId="0" fontId="2" fillId="0" borderId="3" xfId="0" applyFont="1" applyFill="1" applyBorder="1" applyAlignment="1">
      <alignment horizontal="left" wrapText="1"/>
    </xf>
    <xf numFmtId="166" fontId="2" fillId="2" borderId="3" xfId="15" applyNumberFormat="1" applyFont="1" applyFill="1" applyBorder="1" applyAlignment="1" applyProtection="1">
      <alignment horizontal="right"/>
      <protection/>
    </xf>
    <xf numFmtId="166" fontId="2" fillId="0" borderId="3" xfId="15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 wrapText="1"/>
    </xf>
    <xf numFmtId="0" fontId="0" fillId="0" borderId="0" xfId="0" applyFill="1" applyAlignment="1">
      <alignment horizontal="right" wrapText="1"/>
    </xf>
    <xf numFmtId="0" fontId="3" fillId="0" borderId="0" xfId="0" applyFont="1" applyFill="1" applyAlignment="1">
      <alignment wrapText="1"/>
    </xf>
    <xf numFmtId="0" fontId="0" fillId="0" borderId="5" xfId="0" applyFont="1" applyFill="1" applyBorder="1" applyAlignment="1">
      <alignment horizontal="left" wrapText="1"/>
    </xf>
    <xf numFmtId="166" fontId="0" fillId="2" borderId="5" xfId="15" applyNumberFormat="1" applyFont="1" applyFill="1" applyBorder="1" applyAlignment="1" applyProtection="1">
      <alignment horizontal="right"/>
      <protection/>
    </xf>
    <xf numFmtId="0" fontId="0" fillId="2" borderId="5" xfId="0" applyFont="1" applyFill="1" applyBorder="1" applyAlignment="1">
      <alignment horizontal="right"/>
    </xf>
    <xf numFmtId="166" fontId="0" fillId="0" borderId="5" xfId="15" applyNumberFormat="1" applyFont="1" applyFill="1" applyBorder="1" applyAlignment="1" applyProtection="1">
      <alignment horizontal="right"/>
      <protection/>
    </xf>
    <xf numFmtId="0" fontId="0" fillId="0" borderId="5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left" wrapText="1"/>
    </xf>
    <xf numFmtId="166" fontId="2" fillId="2" borderId="6" xfId="15" applyNumberFormat="1" applyFont="1" applyFill="1" applyBorder="1" applyAlignment="1" applyProtection="1">
      <alignment horizontal="right"/>
      <protection/>
    </xf>
    <xf numFmtId="0" fontId="2" fillId="2" borderId="6" xfId="0" applyFont="1" applyFill="1" applyBorder="1" applyAlignment="1">
      <alignment horizontal="right"/>
    </xf>
    <xf numFmtId="166" fontId="2" fillId="0" borderId="6" xfId="15" applyNumberFormat="1" applyFont="1" applyFill="1" applyBorder="1" applyAlignment="1" applyProtection="1">
      <alignment horizontal="right"/>
      <protection/>
    </xf>
    <xf numFmtId="0" fontId="2" fillId="0" borderId="6" xfId="0" applyFont="1" applyFill="1" applyBorder="1" applyAlignment="1">
      <alignment horizontal="right"/>
    </xf>
    <xf numFmtId="165" fontId="0" fillId="2" borderId="3" xfId="15" applyNumberFormat="1" applyFont="1" applyFill="1" applyBorder="1" applyAlignment="1" applyProtection="1">
      <alignment horizontal="right"/>
      <protection/>
    </xf>
    <xf numFmtId="165" fontId="0" fillId="0" borderId="3" xfId="15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1" fontId="2" fillId="2" borderId="1" xfId="0" applyNumberFormat="1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9525</xdr:rowOff>
    </xdr:from>
    <xdr:to>
      <xdr:col>4</xdr:col>
      <xdr:colOff>657225</xdr:colOff>
      <xdr:row>1</xdr:row>
      <xdr:rowOff>142875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rcRect t="33345" r="14427" b="36198"/>
        <a:stretch>
          <a:fillRect/>
        </a:stretch>
      </xdr:blipFill>
      <xdr:spPr>
        <a:xfrm>
          <a:off x="5429250" y="9525"/>
          <a:ext cx="1419225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workbookViewId="0" topLeftCell="A1">
      <selection activeCell="I22" sqref="I22"/>
    </sheetView>
  </sheetViews>
  <sheetFormatPr defaultColWidth="9.140625" defaultRowHeight="12.75"/>
  <cols>
    <col min="1" max="1" width="60.140625" style="1" customWidth="1"/>
    <col min="2" max="2" width="11.421875" style="2" customWidth="1"/>
    <col min="3" max="3" width="9.8515625" style="2" customWidth="1"/>
    <col min="4" max="4" width="11.421875" style="2" customWidth="1"/>
    <col min="5" max="5" width="9.8515625" style="2" customWidth="1"/>
    <col min="6" max="6" width="11.421875" style="2" customWidth="1"/>
    <col min="7" max="7" width="11.421875" style="1" customWidth="1"/>
    <col min="8" max="8" width="13.57421875" style="1" customWidth="1"/>
    <col min="9" max="9" width="11.421875" style="1" customWidth="1"/>
    <col min="10" max="10" width="14.140625" style="1" customWidth="1"/>
    <col min="11" max="11" width="14.8515625" style="1" customWidth="1"/>
    <col min="12" max="16384" width="11.421875" style="1" customWidth="1"/>
  </cols>
  <sheetData>
    <row r="1" spans="1:13" ht="20.25">
      <c r="A1" s="3" t="s">
        <v>0</v>
      </c>
      <c r="B1" s="4"/>
      <c r="C1" s="5"/>
      <c r="D1" s="4"/>
      <c r="E1" s="4" t="s">
        <v>1</v>
      </c>
      <c r="F1" s="1"/>
      <c r="H1" s="6"/>
      <c r="I1" s="6"/>
      <c r="J1" s="6"/>
      <c r="K1" s="6"/>
      <c r="L1" s="6"/>
      <c r="M1" s="6"/>
    </row>
    <row r="2" spans="1:13" ht="20.25">
      <c r="A2" s="3"/>
      <c r="B2" s="4"/>
      <c r="C2" s="5"/>
      <c r="D2" s="4"/>
      <c r="E2" s="4"/>
      <c r="F2" s="1"/>
      <c r="H2" s="6"/>
      <c r="I2" s="6"/>
      <c r="J2" s="6"/>
      <c r="K2" s="6"/>
      <c r="L2" s="6"/>
      <c r="M2" s="6"/>
    </row>
    <row r="3" spans="1:13" ht="20.25">
      <c r="A3" s="3"/>
      <c r="B3" s="4"/>
      <c r="C3" s="5"/>
      <c r="D3" s="4"/>
      <c r="E3" s="4"/>
      <c r="F3" s="1"/>
      <c r="H3" s="6"/>
      <c r="I3" s="6"/>
      <c r="J3" s="6"/>
      <c r="K3" s="6"/>
      <c r="L3" s="6"/>
      <c r="M3" s="6"/>
    </row>
    <row r="4" spans="1:13" ht="12.75">
      <c r="A4" s="7"/>
      <c r="B4" s="8"/>
      <c r="C4" s="9"/>
      <c r="D4" s="8"/>
      <c r="E4" s="8"/>
      <c r="F4" s="1"/>
      <c r="H4" s="6"/>
      <c r="I4" s="6"/>
      <c r="J4" s="6"/>
      <c r="K4" s="6"/>
      <c r="L4" s="6"/>
      <c r="M4" s="6"/>
    </row>
    <row r="5" spans="1:13" ht="24" customHeight="1">
      <c r="A5" s="10" t="s">
        <v>2</v>
      </c>
      <c r="B5" s="11">
        <v>2009</v>
      </c>
      <c r="C5" s="12" t="s">
        <v>4</v>
      </c>
      <c r="D5" s="13" t="s">
        <v>3</v>
      </c>
      <c r="E5" s="14" t="s">
        <v>4</v>
      </c>
      <c r="F5" s="1"/>
      <c r="H5" s="6"/>
      <c r="I5" s="6"/>
      <c r="J5" s="6"/>
      <c r="K5" s="6"/>
      <c r="L5" s="6"/>
      <c r="M5" s="6"/>
    </row>
    <row r="6" spans="1:13" ht="12.75">
      <c r="A6" s="15" t="s">
        <v>5</v>
      </c>
      <c r="B6" s="16">
        <v>1956.3</v>
      </c>
      <c r="C6" s="17"/>
      <c r="D6" s="18">
        <v>3142.5</v>
      </c>
      <c r="E6" s="19"/>
      <c r="F6" s="1"/>
      <c r="H6" s="6"/>
      <c r="I6" s="6"/>
      <c r="J6" s="6"/>
      <c r="K6" s="6"/>
      <c r="L6" s="6"/>
      <c r="M6" s="6"/>
    </row>
    <row r="7" spans="1:13" ht="12.75">
      <c r="A7" s="47" t="s">
        <v>6</v>
      </c>
      <c r="B7" s="48">
        <v>-73.6</v>
      </c>
      <c r="C7" s="49"/>
      <c r="D7" s="50">
        <v>-130.6</v>
      </c>
      <c r="E7" s="51"/>
      <c r="F7" s="1"/>
      <c r="H7" s="6"/>
      <c r="I7" s="6"/>
      <c r="J7" s="6"/>
      <c r="K7" s="6"/>
      <c r="L7" s="6"/>
      <c r="M7" s="6"/>
    </row>
    <row r="8" spans="1:13" ht="12.75">
      <c r="A8" s="52" t="s">
        <v>26</v>
      </c>
      <c r="B8" s="53">
        <f>SUM(B6:B7)</f>
        <v>1882.7</v>
      </c>
      <c r="C8" s="54"/>
      <c r="D8" s="55">
        <f>SUM(D6:D7)</f>
        <v>3011.9</v>
      </c>
      <c r="E8" s="56"/>
      <c r="F8" s="1"/>
      <c r="H8" s="6"/>
      <c r="I8" s="6"/>
      <c r="J8" s="6"/>
      <c r="K8" s="6"/>
      <c r="L8" s="6"/>
      <c r="M8" s="6"/>
    </row>
    <row r="9" spans="1:13" ht="12.75">
      <c r="A9" s="20" t="s">
        <v>7</v>
      </c>
      <c r="B9" s="21">
        <v>-41.1</v>
      </c>
      <c r="C9" s="22"/>
      <c r="D9" s="23">
        <v>-43.2</v>
      </c>
      <c r="E9" s="24"/>
      <c r="F9" s="1"/>
      <c r="H9" s="6"/>
      <c r="I9" s="6"/>
      <c r="J9" s="6"/>
      <c r="K9" s="6"/>
      <c r="L9" s="6"/>
      <c r="M9" s="6"/>
    </row>
    <row r="10" spans="1:13" ht="12.75">
      <c r="A10" s="25" t="s">
        <v>8</v>
      </c>
      <c r="B10" s="26">
        <v>4.9</v>
      </c>
      <c r="C10" s="27"/>
      <c r="D10" s="28">
        <v>3</v>
      </c>
      <c r="E10" s="29"/>
      <c r="F10" s="1"/>
      <c r="H10" s="6"/>
      <c r="I10" s="6"/>
      <c r="J10" s="6"/>
      <c r="K10" s="6"/>
      <c r="L10" s="6"/>
      <c r="M10" s="6"/>
    </row>
    <row r="11" spans="1:13" ht="12.75">
      <c r="A11" s="15" t="s">
        <v>9</v>
      </c>
      <c r="B11" s="16">
        <f>SUM(B8:B10)</f>
        <v>1846.5000000000002</v>
      </c>
      <c r="C11" s="30">
        <f>B11/B$11*100</f>
        <v>100</v>
      </c>
      <c r="D11" s="18">
        <f>SUM(D8:D10)</f>
        <v>2971.7000000000003</v>
      </c>
      <c r="E11" s="31">
        <f>D11/D$11*100</f>
        <v>100</v>
      </c>
      <c r="F11" s="1"/>
      <c r="H11" s="6"/>
      <c r="I11" s="6"/>
      <c r="J11" s="6"/>
      <c r="K11" s="6"/>
      <c r="L11" s="6"/>
      <c r="M11" s="6"/>
    </row>
    <row r="12" spans="1:13" ht="12.75">
      <c r="A12" s="20" t="s">
        <v>10</v>
      </c>
      <c r="B12" s="21">
        <v>-885.1</v>
      </c>
      <c r="C12" s="32">
        <f>B12/B$11*100-0.1</f>
        <v>-48.03392905496886</v>
      </c>
      <c r="D12" s="23">
        <v>-1440.8</v>
      </c>
      <c r="E12" s="33">
        <f>D12/D$11*100</f>
        <v>-48.48403270855066</v>
      </c>
      <c r="F12" s="1"/>
      <c r="H12" s="6"/>
      <c r="I12" s="6"/>
      <c r="J12" s="6"/>
      <c r="K12" s="6"/>
      <c r="L12" s="6"/>
      <c r="M12" s="6"/>
    </row>
    <row r="13" spans="1:13" ht="12.75">
      <c r="A13" s="20" t="s">
        <v>11</v>
      </c>
      <c r="B13" s="21">
        <v>-693</v>
      </c>
      <c r="C13" s="32">
        <f>B13/B11*100</f>
        <v>-37.530463038180336</v>
      </c>
      <c r="D13" s="23">
        <v>-938.2</v>
      </c>
      <c r="E13" s="33">
        <f>D13/D11*100+0.1</f>
        <v>-31.471154557997103</v>
      </c>
      <c r="F13" s="1"/>
      <c r="H13" s="6"/>
      <c r="I13" s="6"/>
      <c r="J13" s="6"/>
      <c r="K13" s="6"/>
      <c r="L13" s="6"/>
      <c r="M13" s="6"/>
    </row>
    <row r="14" spans="1:13" ht="12.75">
      <c r="A14" s="20" t="s">
        <v>12</v>
      </c>
      <c r="B14" s="21">
        <v>-349.3</v>
      </c>
      <c r="C14" s="32">
        <f>B14/B11*100</f>
        <v>-18.916869753587868</v>
      </c>
      <c r="D14" s="23">
        <v>-466.9</v>
      </c>
      <c r="E14" s="33">
        <f>D14/D11*100</f>
        <v>-15.711545579971059</v>
      </c>
      <c r="F14" s="1"/>
      <c r="H14" s="6"/>
      <c r="I14" s="6"/>
      <c r="J14" s="6"/>
      <c r="K14" s="6"/>
      <c r="L14" s="6"/>
      <c r="M14" s="6"/>
    </row>
    <row r="15" spans="1:13" ht="12.75">
      <c r="A15" s="20" t="s">
        <v>13</v>
      </c>
      <c r="B15" s="21">
        <v>35.2</v>
      </c>
      <c r="C15" s="32">
        <f>B15/B11*100</f>
        <v>1.9063092336853507</v>
      </c>
      <c r="D15" s="23">
        <v>50.3</v>
      </c>
      <c r="E15" s="33">
        <f>D15/D11*100</f>
        <v>1.6926338459467645</v>
      </c>
      <c r="F15" s="1"/>
      <c r="H15" s="6"/>
      <c r="I15" s="6"/>
      <c r="J15" s="6"/>
      <c r="K15" s="6"/>
      <c r="L15" s="6"/>
      <c r="M15" s="6"/>
    </row>
    <row r="16" spans="1:13" ht="12.75">
      <c r="A16" s="25" t="s">
        <v>14</v>
      </c>
      <c r="B16" s="26">
        <v>-140.9</v>
      </c>
      <c r="C16" s="34">
        <f>B16/B11*100</f>
        <v>-7.630652585973463</v>
      </c>
      <c r="D16" s="28">
        <v>-153.7</v>
      </c>
      <c r="E16" s="35">
        <f>D16/D11*100</f>
        <v>-5.172123700238919</v>
      </c>
      <c r="F16" s="1"/>
      <c r="H16" s="6"/>
      <c r="I16" s="6"/>
      <c r="J16" s="6"/>
      <c r="K16" s="6"/>
      <c r="L16" s="6"/>
      <c r="M16" s="6"/>
    </row>
    <row r="17" spans="1:13" ht="12.75">
      <c r="A17" s="15" t="s">
        <v>15</v>
      </c>
      <c r="B17" s="16">
        <f>SUM(B11:B16)</f>
        <v>-186.5999999999998</v>
      </c>
      <c r="C17" s="30">
        <f>B17/B11*100</f>
        <v>-10.10560519902517</v>
      </c>
      <c r="D17" s="18">
        <f>SUM(D11:D16)</f>
        <v>22.40000000000032</v>
      </c>
      <c r="E17" s="31">
        <f>D17/D11*100</f>
        <v>0.753777299189027</v>
      </c>
      <c r="F17" s="1"/>
      <c r="H17" s="6"/>
      <c r="I17" s="6"/>
      <c r="J17" s="6"/>
      <c r="K17" s="6"/>
      <c r="L17" s="6"/>
      <c r="M17" s="6"/>
    </row>
    <row r="18" spans="1:13" ht="12.75">
      <c r="A18" s="25" t="s">
        <v>16</v>
      </c>
      <c r="B18" s="26">
        <v>0</v>
      </c>
      <c r="C18" s="34">
        <f>B18/B11*100</f>
        <v>0</v>
      </c>
      <c r="D18" s="28">
        <v>-334.5</v>
      </c>
      <c r="E18" s="35">
        <f>D18/D11*100</f>
        <v>-11.256183329407408</v>
      </c>
      <c r="F18" s="1"/>
      <c r="H18" s="6"/>
      <c r="I18" s="6"/>
      <c r="J18" s="6"/>
      <c r="K18" s="6"/>
      <c r="L18" s="6"/>
      <c r="M18" s="6"/>
    </row>
    <row r="19" spans="1:13" ht="12.75">
      <c r="A19" s="15" t="s">
        <v>17</v>
      </c>
      <c r="B19" s="16">
        <f>SUM(B17:B18)</f>
        <v>-186.5999999999998</v>
      </c>
      <c r="C19" s="30">
        <f>B19/B11*100</f>
        <v>-10.10560519902517</v>
      </c>
      <c r="D19" s="18">
        <f>SUM(D17:D18)</f>
        <v>-312.0999999999997</v>
      </c>
      <c r="E19" s="31">
        <f>D19/D11*100</f>
        <v>-10.502406030218383</v>
      </c>
      <c r="F19" s="1"/>
      <c r="H19" s="6"/>
      <c r="I19" s="6"/>
      <c r="J19" s="6"/>
      <c r="K19" s="6"/>
      <c r="L19" s="6"/>
      <c r="M19" s="6"/>
    </row>
    <row r="20" spans="1:13" ht="12.75">
      <c r="A20" s="20" t="s">
        <v>18</v>
      </c>
      <c r="B20" s="21">
        <v>4.7</v>
      </c>
      <c r="C20" s="36"/>
      <c r="D20" s="23">
        <v>10</v>
      </c>
      <c r="E20" s="37"/>
      <c r="F20" s="1"/>
      <c r="H20" s="6"/>
      <c r="I20" s="6"/>
      <c r="J20" s="6"/>
      <c r="K20" s="6"/>
      <c r="L20" s="6"/>
      <c r="M20" s="6"/>
    </row>
    <row r="21" spans="1:13" ht="12.75">
      <c r="A21" s="25" t="s">
        <v>19</v>
      </c>
      <c r="B21" s="26">
        <v>-29.6</v>
      </c>
      <c r="C21" s="38"/>
      <c r="D21" s="28">
        <v>-74.7</v>
      </c>
      <c r="E21" s="39"/>
      <c r="F21" s="1"/>
      <c r="H21" s="6"/>
      <c r="I21" s="6"/>
      <c r="J21" s="6"/>
      <c r="K21" s="6"/>
      <c r="L21" s="6"/>
      <c r="M21" s="6"/>
    </row>
    <row r="22" spans="1:13" ht="12.75">
      <c r="A22" s="15" t="s">
        <v>20</v>
      </c>
      <c r="B22" s="16">
        <f>SUM(B19:B21)</f>
        <v>-211.4999999999998</v>
      </c>
      <c r="C22" s="30">
        <f>B22/B11*100</f>
        <v>-11.454102355808274</v>
      </c>
      <c r="D22" s="18">
        <f>SUM(D19:D21)</f>
        <v>-376.79999999999967</v>
      </c>
      <c r="E22" s="31">
        <f>D22/D11*100</f>
        <v>-12.679610997072372</v>
      </c>
      <c r="F22" s="1"/>
      <c r="H22" s="6"/>
      <c r="I22" s="6"/>
      <c r="J22" s="6"/>
      <c r="K22" s="6"/>
      <c r="L22" s="6"/>
      <c r="M22" s="6"/>
    </row>
    <row r="23" spans="1:13" ht="12.75">
      <c r="A23" s="25" t="s">
        <v>21</v>
      </c>
      <c r="B23" s="26">
        <v>-6</v>
      </c>
      <c r="C23" s="38"/>
      <c r="D23" s="28">
        <v>-19.9</v>
      </c>
      <c r="E23" s="39"/>
      <c r="F23" s="1"/>
      <c r="H23" s="6"/>
      <c r="I23" s="6"/>
      <c r="J23" s="6"/>
      <c r="K23" s="6"/>
      <c r="L23" s="6"/>
      <c r="M23" s="6"/>
    </row>
    <row r="24" spans="1:13" ht="12.75">
      <c r="A24" s="15" t="s">
        <v>22</v>
      </c>
      <c r="B24" s="16">
        <f>SUM(B22:B23)</f>
        <v>-217.4999999999998</v>
      </c>
      <c r="C24" s="30">
        <f>B24/B$11*100</f>
        <v>-11.779041429731912</v>
      </c>
      <c r="D24" s="18">
        <f>SUM(D22:D23)</f>
        <v>-396.69999999999965</v>
      </c>
      <c r="E24" s="31">
        <f>D24/D$11*100</f>
        <v>-13.349261365548326</v>
      </c>
      <c r="F24" s="1"/>
      <c r="H24" s="6"/>
      <c r="I24" s="6"/>
      <c r="J24" s="6"/>
      <c r="K24" s="6"/>
      <c r="L24" s="6"/>
      <c r="M24" s="6"/>
    </row>
    <row r="25" spans="1:13" ht="12.75">
      <c r="A25" s="40" t="s">
        <v>23</v>
      </c>
      <c r="B25" s="21">
        <v>-223.9</v>
      </c>
      <c r="C25" s="32"/>
      <c r="D25" s="23">
        <v>-405.9</v>
      </c>
      <c r="E25" s="33"/>
      <c r="F25" s="1"/>
      <c r="H25" s="6"/>
      <c r="I25" s="6"/>
      <c r="J25" s="6"/>
      <c r="K25" s="6"/>
      <c r="L25" s="6"/>
      <c r="M25" s="6"/>
    </row>
    <row r="26" spans="1:13" ht="12.75">
      <c r="A26" s="20" t="s">
        <v>24</v>
      </c>
      <c r="B26" s="21">
        <v>6.4</v>
      </c>
      <c r="C26" s="36"/>
      <c r="D26" s="23">
        <v>9.2</v>
      </c>
      <c r="E26" s="37"/>
      <c r="F26" s="1"/>
      <c r="H26" s="6"/>
      <c r="I26" s="6"/>
      <c r="J26" s="6"/>
      <c r="K26" s="6"/>
      <c r="L26" s="6"/>
      <c r="M26" s="6"/>
    </row>
    <row r="27" spans="1:13" ht="12.75">
      <c r="A27" s="20"/>
      <c r="B27" s="21"/>
      <c r="C27" s="36"/>
      <c r="D27" s="23"/>
      <c r="E27" s="37"/>
      <c r="F27" s="1"/>
      <c r="H27" s="6"/>
      <c r="I27" s="6"/>
      <c r="J27" s="6"/>
      <c r="K27" s="6"/>
      <c r="L27" s="6"/>
      <c r="M27" s="6"/>
    </row>
    <row r="28" spans="1:13" ht="42.75" customHeight="1">
      <c r="A28" s="20" t="s">
        <v>36</v>
      </c>
      <c r="B28" s="57">
        <v>-50.96</v>
      </c>
      <c r="C28" s="36"/>
      <c r="D28" s="58">
        <v>-106.18</v>
      </c>
      <c r="E28" s="37"/>
      <c r="F28" s="1"/>
      <c r="H28" s="6"/>
      <c r="I28" s="6"/>
      <c r="J28" s="6"/>
      <c r="K28" s="6"/>
      <c r="L28" s="6"/>
      <c r="M28" s="6"/>
    </row>
    <row r="29" spans="1:13" ht="44.25" customHeight="1">
      <c r="A29" s="20" t="s">
        <v>37</v>
      </c>
      <c r="B29" s="57">
        <v>-50.96</v>
      </c>
      <c r="C29" s="36"/>
      <c r="D29" s="58">
        <v>-106.18</v>
      </c>
      <c r="E29" s="37"/>
      <c r="F29" s="1"/>
      <c r="H29" s="6"/>
      <c r="I29" s="6"/>
      <c r="J29" s="6"/>
      <c r="K29" s="6"/>
      <c r="L29" s="6"/>
      <c r="M29" s="6"/>
    </row>
    <row r="30" spans="1:13" ht="12.75">
      <c r="A30" s="44"/>
      <c r="F30" s="1"/>
      <c r="H30" s="6"/>
      <c r="I30" s="6"/>
      <c r="J30" s="6"/>
      <c r="K30" s="6"/>
      <c r="L30" s="6"/>
      <c r="M30" s="6"/>
    </row>
    <row r="31" spans="1:16" ht="12.75">
      <c r="A31" s="46" t="s">
        <v>25</v>
      </c>
      <c r="B31" s="45"/>
      <c r="C31" s="45"/>
      <c r="D31" s="45"/>
      <c r="E31" s="45"/>
      <c r="F31" s="45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 ht="12.75">
      <c r="A32" s="46" t="s">
        <v>1</v>
      </c>
      <c r="B32" s="45"/>
      <c r="C32" s="45"/>
      <c r="D32" s="45"/>
      <c r="E32" s="45"/>
      <c r="F32" s="45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ht="12.75">
      <c r="A33" s="46" t="s">
        <v>1</v>
      </c>
      <c r="B33" s="45"/>
      <c r="C33" s="45"/>
      <c r="D33" s="45"/>
      <c r="E33" s="45"/>
      <c r="F33" s="45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ht="25.5">
      <c r="A34" s="10" t="s">
        <v>2</v>
      </c>
      <c r="B34" s="62">
        <v>2009</v>
      </c>
      <c r="C34" s="12"/>
      <c r="D34" s="13" t="s">
        <v>3</v>
      </c>
      <c r="E34" s="14"/>
      <c r="F34" s="45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s="61" customFormat="1" ht="12.75">
      <c r="A35" s="41" t="s">
        <v>27</v>
      </c>
      <c r="B35" s="42">
        <v>-217.5</v>
      </c>
      <c r="C35" s="36"/>
      <c r="D35" s="43">
        <v>-396.7</v>
      </c>
      <c r="E35" s="37"/>
      <c r="F35" s="59"/>
      <c r="G35" s="60"/>
      <c r="H35" s="60"/>
      <c r="I35" s="60"/>
      <c r="J35" s="60"/>
      <c r="K35" s="60"/>
      <c r="L35" s="60"/>
      <c r="M35" s="60"/>
      <c r="N35" s="60"/>
      <c r="O35" s="60"/>
      <c r="P35" s="60"/>
    </row>
    <row r="36" spans="1:16" ht="12.75">
      <c r="A36" s="20" t="s">
        <v>28</v>
      </c>
      <c r="B36" s="21">
        <v>5.9</v>
      </c>
      <c r="C36" s="32"/>
      <c r="D36" s="23">
        <v>-102.6</v>
      </c>
      <c r="E36" s="33"/>
      <c r="F36" s="45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ht="12.75">
      <c r="A37" s="20" t="s">
        <v>29</v>
      </c>
      <c r="B37" s="21" t="s">
        <v>1</v>
      </c>
      <c r="C37" s="32"/>
      <c r="D37" s="23" t="s">
        <v>1</v>
      </c>
      <c r="E37" s="33"/>
      <c r="F37" s="45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12.75">
      <c r="A38" s="20" t="s">
        <v>30</v>
      </c>
      <c r="B38" s="21">
        <v>54.1</v>
      </c>
      <c r="C38" s="32"/>
      <c r="D38" s="23">
        <v>-50.8</v>
      </c>
      <c r="E38" s="33"/>
      <c r="F38" s="45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12.75">
      <c r="A39" s="20" t="s">
        <v>31</v>
      </c>
      <c r="B39" s="21">
        <v>0.3</v>
      </c>
      <c r="C39" s="32"/>
      <c r="D39" s="23">
        <v>42.6</v>
      </c>
      <c r="E39" s="33"/>
      <c r="F39" s="45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20" t="s">
        <v>32</v>
      </c>
      <c r="B40" s="21">
        <v>-19.9</v>
      </c>
      <c r="C40" s="32"/>
      <c r="D40" s="23">
        <v>0.4</v>
      </c>
      <c r="E40" s="33"/>
      <c r="F40" s="45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s="61" customFormat="1" ht="12.75">
      <c r="A41" s="41" t="s">
        <v>33</v>
      </c>
      <c r="B41" s="42">
        <f>SUM(B36:B40)</f>
        <v>40.4</v>
      </c>
      <c r="C41" s="36"/>
      <c r="D41" s="43">
        <f>SUM(D36:D40)</f>
        <v>-110.39999999999998</v>
      </c>
      <c r="E41" s="37"/>
      <c r="F41" s="59"/>
      <c r="G41" s="60"/>
      <c r="H41" s="60"/>
      <c r="I41" s="60"/>
      <c r="J41" s="60"/>
      <c r="K41" s="60"/>
      <c r="L41" s="60"/>
      <c r="M41" s="60"/>
      <c r="N41" s="60"/>
      <c r="O41" s="60"/>
      <c r="P41" s="60"/>
    </row>
    <row r="42" spans="1:16" s="61" customFormat="1" ht="12.75">
      <c r="A42" s="41" t="s">
        <v>34</v>
      </c>
      <c r="B42" s="42">
        <f>+B41+B35</f>
        <v>-177.1</v>
      </c>
      <c r="C42" s="36"/>
      <c r="D42" s="43">
        <f>+D41+D35</f>
        <v>-507.09999999999997</v>
      </c>
      <c r="E42" s="37"/>
      <c r="F42" s="59"/>
      <c r="G42" s="60"/>
      <c r="H42" s="60"/>
      <c r="I42" s="60"/>
      <c r="J42" s="60"/>
      <c r="K42" s="60"/>
      <c r="L42" s="60"/>
      <c r="M42" s="60"/>
      <c r="N42" s="60"/>
      <c r="O42" s="60"/>
      <c r="P42" s="60"/>
    </row>
    <row r="43" spans="1:16" ht="12.75">
      <c r="A43" s="20" t="s">
        <v>35</v>
      </c>
      <c r="B43" s="21">
        <v>-182.5</v>
      </c>
      <c r="C43" s="32"/>
      <c r="D43" s="23">
        <v>-510.6</v>
      </c>
      <c r="E43" s="33"/>
      <c r="F43" s="45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 ht="12.75">
      <c r="A44" s="20" t="s">
        <v>24</v>
      </c>
      <c r="B44" s="21">
        <v>5.4</v>
      </c>
      <c r="C44" s="32"/>
      <c r="D44" s="23">
        <v>3.5</v>
      </c>
      <c r="E44" s="33"/>
      <c r="F44" s="45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12.75">
      <c r="A45" s="6"/>
      <c r="B45" s="45"/>
      <c r="C45" s="45"/>
      <c r="D45" s="45"/>
      <c r="E45" s="45"/>
      <c r="F45" s="45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ht="12.75">
      <c r="A46" s="6"/>
      <c r="B46" s="45"/>
      <c r="C46" s="45"/>
      <c r="D46" s="45"/>
      <c r="E46" s="45"/>
      <c r="F46" s="45"/>
      <c r="G46" s="6"/>
      <c r="H46" s="6"/>
      <c r="I46" s="6"/>
      <c r="J46" s="6"/>
      <c r="K46" s="6"/>
      <c r="L46" s="6"/>
      <c r="M46" s="6"/>
      <c r="N46" s="6"/>
      <c r="O46" s="6"/>
      <c r="P46" s="6"/>
    </row>
  </sheetData>
  <sheetProtection/>
  <printOptions/>
  <pageMargins left="0.79" right="0.48" top="0.9840277777777777" bottom="0.9840277777777777" header="0.5118055555555555" footer="0.5118055555555555"/>
  <pageSetup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33:A34 A1"/>
    </sheetView>
  </sheetViews>
  <sheetFormatPr defaultColWidth="9.140625" defaultRowHeight="12.75"/>
  <cols>
    <col min="1" max="16384" width="11.421875" style="0" customWidth="1"/>
  </cols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33:A34 A1"/>
    </sheetView>
  </sheetViews>
  <sheetFormatPr defaultColWidth="9.140625" defaultRowHeight="12.75"/>
  <cols>
    <col min="1" max="16384" width="11.421875" style="0" customWidth="1"/>
  </cols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Julia Weber</cp:lastModifiedBy>
  <cp:lastPrinted>2010-03-10T08:05:52Z</cp:lastPrinted>
  <dcterms:created xsi:type="dcterms:W3CDTF">2010-03-10T13:23:15Z</dcterms:created>
  <dcterms:modified xsi:type="dcterms:W3CDTF">2010-03-10T13:23:15Z</dcterms:modified>
  <cp:category/>
  <cp:version/>
  <cp:contentType/>
  <cp:contentStatus/>
</cp:coreProperties>
</file>