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RFI-R\USER\Closing\2025\09_Public communication\02_Results Press Conference\02_Excels Website\Englisch\"/>
    </mc:Choice>
  </mc:AlternateContent>
  <xr:revisionPtr revIDLastSave="0" documentId="13_ncr:1_{B874E866-E521-4BA2-BB0F-4D29690E58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iew 2021 to 2025" sheetId="4" r:id="rId1"/>
  </sheets>
  <definedNames>
    <definedName name="_xlnm.Print_Area" localSheetId="0">'Review 2021 to 2025'!$A$1:$H$48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" l="1"/>
  <c r="D21" i="4"/>
  <c r="C21" i="4"/>
  <c r="H46" i="4" l="1"/>
  <c r="H21" i="4"/>
  <c r="H19" i="4"/>
  <c r="H17" i="4"/>
  <c r="H15" i="4"/>
  <c r="E46" i="4"/>
  <c r="G46" i="4"/>
  <c r="E21" i="4"/>
  <c r="G21" i="4"/>
  <c r="E19" i="4"/>
  <c r="G19" i="4"/>
  <c r="E17" i="4"/>
  <c r="G17" i="4"/>
  <c r="E15" i="4"/>
  <c r="G15" i="4"/>
  <c r="D46" i="4"/>
  <c r="D17" i="4"/>
  <c r="D15" i="4"/>
  <c r="C15" i="4"/>
  <c r="C17" i="4"/>
  <c r="C46" i="4" l="1"/>
  <c r="C19" i="4"/>
</calcChain>
</file>

<file path=xl/sharedStrings.xml><?xml version="1.0" encoding="utf-8"?>
<sst xmlns="http://schemas.openxmlformats.org/spreadsheetml/2006/main" count="73" uniqueCount="42">
  <si>
    <t xml:space="preserve"> </t>
  </si>
  <si>
    <t>Consolidated income statement</t>
  </si>
  <si>
    <t>Sales</t>
  </si>
  <si>
    <t>CHF million</t>
  </si>
  <si>
    <t>- Africa</t>
  </si>
  <si>
    <t>Non-current assets</t>
  </si>
  <si>
    <t>Current assets</t>
  </si>
  <si>
    <t>Non-current liabilities</t>
  </si>
  <si>
    <t>Current liabilities</t>
  </si>
  <si>
    <t>Total assets</t>
  </si>
  <si>
    <t>- in % of sales</t>
  </si>
  <si>
    <t>- Europe</t>
  </si>
  <si>
    <t>Equity attributable to non-controlling interests</t>
  </si>
  <si>
    <t>- China</t>
  </si>
  <si>
    <t>- India</t>
  </si>
  <si>
    <t>Cash and cash equivalents</t>
  </si>
  <si>
    <t>Marketable securities and time deposits</t>
  </si>
  <si>
    <t>Current financial debt</t>
  </si>
  <si>
    <t>Non-current financial debt</t>
  </si>
  <si>
    <t>Consolidated balance sheet at December 31</t>
  </si>
  <si>
    <t>- North and South America</t>
  </si>
  <si>
    <t>Consolidated cash flow statement</t>
  </si>
  <si>
    <t>Cash flow from operating activities</t>
  </si>
  <si>
    <t>Cash flow from financing activities</t>
  </si>
  <si>
    <t>Equity attributable to shareholders of Rieter Holding Ltd.</t>
  </si>
  <si>
    <t>Free cash flow</t>
  </si>
  <si>
    <t>Equity ratio</t>
  </si>
  <si>
    <t>Alternative Performance Measures (APM)</t>
  </si>
  <si>
    <t>- Türkiye</t>
  </si>
  <si>
    <t>- Asian countries (without China/India/Türkiye)</t>
  </si>
  <si>
    <t>Cash flow from investing activities</t>
  </si>
  <si>
    <t>Number of employees at December 31</t>
  </si>
  <si>
    <t>%</t>
  </si>
  <si>
    <t>REVIEW 2021 TO 2025</t>
  </si>
  <si>
    <t>Net (loss) / profit</t>
  </si>
  <si>
    <t>Net debt (-) / net liquidity (+)</t>
  </si>
  <si>
    <t>The definitions of the APM used are contained in the Annual Report 2025.</t>
  </si>
  <si>
    <t>EBITDA</t>
  </si>
  <si>
    <t>Operating EBIT</t>
  </si>
  <si>
    <t>EBIT</t>
  </si>
  <si>
    <t>RONA</t>
  </si>
  <si>
    <t>1. Including the gain on disposal of land and buildings in Winterthur (Switzerland) amounting to CHF 72.5 million.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</si>
</sst>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\ ##0.0"/>
    <numFmt numFmtId="167" formatCode="#\ ##0"/>
  </numFmts>
  <fonts count="14">
    <font>
      <sz val="10"/>
      <name val="Arial"/>
    </font>
    <font>
      <sz val="12"/>
      <name val="Arial MT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MT"/>
    </font>
    <font>
      <vertAlign val="superscript"/>
      <sz val="10"/>
      <name val="Arial"/>
      <family val="2"/>
    </font>
    <font>
      <sz val="10"/>
      <name val="Arial MT"/>
    </font>
    <font>
      <b/>
      <sz val="10"/>
      <color rgb="FF69BBFF"/>
      <name val="Arial"/>
      <family val="2"/>
    </font>
    <font>
      <sz val="10"/>
      <color rgb="FF69BBFF"/>
      <name val="Arial"/>
      <family val="2"/>
    </font>
    <font>
      <sz val="10"/>
      <color rgb="FF69BBFF"/>
      <name val="Arial MT"/>
    </font>
    <font>
      <b/>
      <sz val="16"/>
      <color rgb="FF69BBFF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/>
    <xf numFmtId="0" fontId="2" fillId="0" borderId="0" xfId="1" applyFont="1"/>
    <xf numFmtId="0" fontId="4" fillId="0" borderId="1" xfId="1" applyFont="1" applyBorder="1" applyAlignment="1">
      <alignment horizontal="left"/>
    </xf>
    <xf numFmtId="165" fontId="4" fillId="0" borderId="0" xfId="1" applyNumberFormat="1" applyFont="1" applyAlignment="1">
      <alignment horizontal="right"/>
    </xf>
    <xf numFmtId="0" fontId="1" fillId="0" borderId="0" xfId="1" applyAlignment="1">
      <alignment horizontal="right"/>
    </xf>
    <xf numFmtId="0" fontId="4" fillId="0" borderId="0" xfId="1" applyFont="1" applyAlignment="1">
      <alignment horizontal="right"/>
    </xf>
    <xf numFmtId="49" fontId="5" fillId="0" borderId="0" xfId="1" applyNumberFormat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166" fontId="4" fillId="0" borderId="1" xfId="1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0" fontId="12" fillId="0" borderId="0" xfId="1" applyFont="1"/>
    <xf numFmtId="0" fontId="2" fillId="0" borderId="1" xfId="1" applyFont="1" applyBorder="1"/>
    <xf numFmtId="0" fontId="9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2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9" fillId="0" borderId="2" xfId="1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4" fillId="0" borderId="2" xfId="1" applyFont="1" applyBorder="1" applyAlignment="1">
      <alignment horizontal="left"/>
    </xf>
    <xf numFmtId="166" fontId="10" fillId="0" borderId="2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6" fontId="4" fillId="0" borderId="2" xfId="1" applyNumberFormat="1" applyFont="1" applyBorder="1" applyAlignment="1">
      <alignment horizontal="right"/>
    </xf>
    <xf numFmtId="0" fontId="4" fillId="0" borderId="2" xfId="0" quotePrefix="1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2" xfId="1" quotePrefix="1" applyFont="1" applyBorder="1" applyAlignment="1">
      <alignment horizontal="left"/>
    </xf>
    <xf numFmtId="166" fontId="4" fillId="0" borderId="2" xfId="1" quotePrefix="1" applyNumberFormat="1" applyFont="1" applyBorder="1" applyAlignment="1">
      <alignment horizontal="right"/>
    </xf>
    <xf numFmtId="0" fontId="4" fillId="0" borderId="2" xfId="1" applyFont="1" applyBorder="1"/>
    <xf numFmtId="0" fontId="4" fillId="0" borderId="2" xfId="0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167" fontId="3" fillId="0" borderId="2" xfId="0" applyNumberFormat="1" applyFont="1" applyBorder="1" applyAlignment="1">
      <alignment horizontal="right"/>
    </xf>
    <xf numFmtId="167" fontId="3" fillId="0" borderId="2" xfId="1" applyNumberFormat="1" applyFont="1" applyBorder="1" applyAlignment="1">
      <alignment horizontal="right"/>
    </xf>
    <xf numFmtId="49" fontId="5" fillId="0" borderId="2" xfId="1" applyNumberFormat="1" applyFont="1" applyBorder="1" applyAlignment="1">
      <alignment horizontal="left"/>
    </xf>
    <xf numFmtId="0" fontId="10" fillId="0" borderId="2" xfId="1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165" fontId="11" fillId="0" borderId="2" xfId="2" applyNumberFormat="1" applyFont="1" applyBorder="1" applyAlignment="1">
      <alignment horizontal="right"/>
    </xf>
    <xf numFmtId="165" fontId="8" fillId="0" borderId="2" xfId="2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1" xfId="1" quotePrefix="1" applyFont="1" applyBorder="1" applyAlignment="1">
      <alignment horizontal="left"/>
    </xf>
    <xf numFmtId="166" fontId="4" fillId="0" borderId="0" xfId="0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166" fontId="10" fillId="0" borderId="2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166" fontId="10" fillId="0" borderId="0" xfId="1" applyNumberFormat="1" applyFont="1" applyAlignment="1">
      <alignment horizontal="right"/>
    </xf>
    <xf numFmtId="166" fontId="10" fillId="0" borderId="2" xfId="1" quotePrefix="1" applyNumberFormat="1" applyFont="1" applyBorder="1" applyAlignment="1">
      <alignment horizontal="right"/>
    </xf>
    <xf numFmtId="164" fontId="10" fillId="0" borderId="2" xfId="1" applyNumberFormat="1" applyFont="1" applyBorder="1" applyAlignment="1">
      <alignment horizontal="right"/>
    </xf>
    <xf numFmtId="167" fontId="9" fillId="0" borderId="2" xfId="1" applyNumberFormat="1" applyFont="1" applyBorder="1" applyAlignment="1">
      <alignment horizontal="right"/>
    </xf>
    <xf numFmtId="1" fontId="4" fillId="0" borderId="2" xfId="1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" fontId="4" fillId="0" borderId="2" xfId="1" quotePrefix="1" applyNumberFormat="1" applyFont="1" applyBorder="1" applyAlignment="1">
      <alignment horizontal="right"/>
    </xf>
    <xf numFmtId="1" fontId="3" fillId="0" borderId="2" xfId="1" applyNumberFormat="1" applyFont="1" applyBorder="1" applyAlignment="1">
      <alignment horizontal="right"/>
    </xf>
    <xf numFmtId="1" fontId="8" fillId="0" borderId="2" xfId="2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7" fillId="0" borderId="1" xfId="1" applyNumberFormat="1" applyFont="1" applyBorder="1" applyAlignment="1">
      <alignment horizontal="right"/>
    </xf>
    <xf numFmtId="1" fontId="10" fillId="0" borderId="2" xfId="1" applyNumberFormat="1" applyFont="1" applyBorder="1" applyAlignment="1">
      <alignment horizontal="right"/>
    </xf>
    <xf numFmtId="49" fontId="5" fillId="0" borderId="0" xfId="1" applyNumberFormat="1" applyFont="1" applyAlignment="1">
      <alignment horizontal="left" wrapText="1"/>
    </xf>
  </cellXfs>
  <cellStyles count="3">
    <cellStyle name="Normal_GB 2007 Rieter Holding gesamt" xfId="1" xr:uid="{00000000-0005-0000-0000-000000000000}"/>
    <cellStyle name="Standard" xfId="0" builtinId="0"/>
    <cellStyle name="Standard_GB 2007 Rieter Konzern dt V0" xfId="2" xr:uid="{00000000-0005-0000-0000-000002000000}"/>
  </cellStyles>
  <dxfs count="0"/>
  <tableStyles count="0" defaultTableStyle="TableStyleMedium2" defaultPivotStyle="PivotStyleLight16"/>
  <colors>
    <mruColors>
      <color rgb="FF69B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0</xdr:row>
      <xdr:rowOff>171451</xdr:rowOff>
    </xdr:from>
    <xdr:ext cx="1335175" cy="350886"/>
    <xdr:pic>
      <xdr:nvPicPr>
        <xdr:cNvPr id="4" name="Grafik 1">
          <a:extLst>
            <a:ext uri="{FF2B5EF4-FFF2-40B4-BE49-F238E27FC236}">
              <a16:creationId xmlns:a16="http://schemas.microsoft.com/office/drawing/2014/main" id="{F6F6A915-8A88-411F-838B-B2D6E9AF0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171451"/>
          <a:ext cx="1335175" cy="3508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showGridLines="0" tabSelected="1" zoomScaleNormal="100" workbookViewId="0">
      <selection activeCell="J17" sqref="J17"/>
    </sheetView>
  </sheetViews>
  <sheetFormatPr baseColWidth="10" defaultColWidth="14.85546875" defaultRowHeight="15"/>
  <cols>
    <col min="1" max="1" width="49.28515625" style="2" customWidth="1"/>
    <col min="2" max="2" width="8.7109375" style="12" customWidth="1"/>
    <col min="3" max="5" width="10.7109375" style="6" customWidth="1"/>
    <col min="6" max="6" width="2.7109375" style="6" customWidth="1"/>
    <col min="7" max="7" width="8.7109375" style="6" customWidth="1"/>
    <col min="8" max="8" width="10.7109375" style="6" customWidth="1"/>
    <col min="9" max="16384" width="14.85546875" style="2"/>
  </cols>
  <sheetData>
    <row r="1" spans="1:8" ht="20.25" customHeight="1">
      <c r="A1" s="9"/>
      <c r="B1" s="11"/>
      <c r="C1" s="1"/>
      <c r="D1" s="1"/>
      <c r="E1" s="1"/>
      <c r="F1" s="1"/>
      <c r="G1" s="1"/>
      <c r="H1" s="1"/>
    </row>
    <row r="2" spans="1:8" ht="20.25">
      <c r="A2" s="15" t="s">
        <v>33</v>
      </c>
      <c r="B2" s="11"/>
      <c r="C2" s="1"/>
      <c r="D2" s="1"/>
      <c r="E2" s="1"/>
      <c r="F2" s="1"/>
      <c r="G2" s="1"/>
      <c r="H2" s="1"/>
    </row>
    <row r="3" spans="1:8">
      <c r="A3" s="3"/>
      <c r="B3" s="11"/>
      <c r="C3" s="1"/>
      <c r="D3" s="1"/>
      <c r="E3" s="1"/>
      <c r="F3" s="1"/>
      <c r="G3" s="1"/>
      <c r="H3" s="1"/>
    </row>
    <row r="4" spans="1:8">
      <c r="A4" s="16"/>
      <c r="B4" s="10"/>
      <c r="C4" s="18">
        <v>2021</v>
      </c>
      <c r="D4" s="18">
        <v>2022</v>
      </c>
      <c r="E4" s="18">
        <v>2023</v>
      </c>
      <c r="F4" s="18"/>
      <c r="G4" s="18">
        <v>2024</v>
      </c>
      <c r="H4" s="17">
        <v>2025</v>
      </c>
    </row>
    <row r="5" spans="1:8">
      <c r="A5" s="19" t="s">
        <v>1</v>
      </c>
      <c r="B5" s="20"/>
      <c r="C5" s="22"/>
      <c r="D5" s="22"/>
      <c r="E5" s="22"/>
      <c r="F5" s="22"/>
      <c r="G5" s="22"/>
      <c r="H5" s="21"/>
    </row>
    <row r="6" spans="1:8">
      <c r="A6" s="23" t="s">
        <v>2</v>
      </c>
      <c r="B6" s="20" t="s">
        <v>3</v>
      </c>
      <c r="C6" s="25">
        <v>969.2</v>
      </c>
      <c r="D6" s="25">
        <v>1510.9</v>
      </c>
      <c r="E6" s="25">
        <v>1418.6</v>
      </c>
      <c r="F6" s="56"/>
      <c r="G6" s="26">
        <v>859.1</v>
      </c>
      <c r="H6" s="50">
        <v>685.1</v>
      </c>
    </row>
    <row r="7" spans="1:8">
      <c r="A7" s="27" t="s">
        <v>29</v>
      </c>
      <c r="B7" s="20" t="s">
        <v>3</v>
      </c>
      <c r="C7" s="28">
        <v>319</v>
      </c>
      <c r="D7" s="28">
        <v>473</v>
      </c>
      <c r="E7" s="28">
        <v>362</v>
      </c>
      <c r="F7" s="56"/>
      <c r="G7" s="29">
        <v>166</v>
      </c>
      <c r="H7" s="63">
        <v>132</v>
      </c>
    </row>
    <row r="8" spans="1:8">
      <c r="A8" s="27" t="s">
        <v>13</v>
      </c>
      <c r="B8" s="20" t="s">
        <v>3</v>
      </c>
      <c r="C8" s="28">
        <v>135</v>
      </c>
      <c r="D8" s="28">
        <v>169</v>
      </c>
      <c r="E8" s="28">
        <v>188</v>
      </c>
      <c r="F8" s="56"/>
      <c r="G8" s="29">
        <v>173</v>
      </c>
      <c r="H8" s="63">
        <v>228</v>
      </c>
    </row>
    <row r="9" spans="1:8">
      <c r="A9" s="27" t="s">
        <v>14</v>
      </c>
      <c r="B9" s="20" t="s">
        <v>3</v>
      </c>
      <c r="C9" s="28">
        <v>126</v>
      </c>
      <c r="D9" s="28">
        <v>197</v>
      </c>
      <c r="E9" s="28">
        <v>225</v>
      </c>
      <c r="F9" s="56"/>
      <c r="G9" s="29">
        <v>121</v>
      </c>
      <c r="H9" s="63">
        <v>98</v>
      </c>
    </row>
    <row r="10" spans="1:8">
      <c r="A10" s="27" t="s">
        <v>28</v>
      </c>
      <c r="B10" s="20" t="s">
        <v>3</v>
      </c>
      <c r="C10" s="28">
        <v>182</v>
      </c>
      <c r="D10" s="28">
        <v>266</v>
      </c>
      <c r="E10" s="28">
        <v>221</v>
      </c>
      <c r="F10" s="56"/>
      <c r="G10" s="29">
        <v>159</v>
      </c>
      <c r="H10" s="63">
        <v>35</v>
      </c>
    </row>
    <row r="11" spans="1:8">
      <c r="A11" s="30" t="s">
        <v>20</v>
      </c>
      <c r="B11" s="20" t="s">
        <v>3</v>
      </c>
      <c r="C11" s="28">
        <v>150</v>
      </c>
      <c r="D11" s="28">
        <v>209</v>
      </c>
      <c r="E11" s="28">
        <v>183</v>
      </c>
      <c r="F11" s="56"/>
      <c r="G11" s="29">
        <v>119</v>
      </c>
      <c r="H11" s="63">
        <v>122</v>
      </c>
    </row>
    <row r="12" spans="1:8">
      <c r="A12" s="30" t="s">
        <v>11</v>
      </c>
      <c r="B12" s="20" t="s">
        <v>3</v>
      </c>
      <c r="C12" s="28">
        <v>43</v>
      </c>
      <c r="D12" s="28">
        <v>123</v>
      </c>
      <c r="E12" s="28">
        <v>76</v>
      </c>
      <c r="F12" s="56"/>
      <c r="G12" s="29">
        <v>49</v>
      </c>
      <c r="H12" s="63">
        <v>53</v>
      </c>
    </row>
    <row r="13" spans="1:8">
      <c r="A13" s="30" t="s">
        <v>4</v>
      </c>
      <c r="B13" s="20" t="s">
        <v>3</v>
      </c>
      <c r="C13" s="28">
        <v>14</v>
      </c>
      <c r="D13" s="28">
        <v>74</v>
      </c>
      <c r="E13" s="28">
        <v>165</v>
      </c>
      <c r="F13" s="56"/>
      <c r="G13" s="29">
        <v>73</v>
      </c>
      <c r="H13" s="63">
        <v>17</v>
      </c>
    </row>
    <row r="14" spans="1:8">
      <c r="A14" s="4" t="s">
        <v>37</v>
      </c>
      <c r="B14" s="10" t="s">
        <v>3</v>
      </c>
      <c r="C14" s="14">
        <v>87</v>
      </c>
      <c r="D14" s="14">
        <v>87.4</v>
      </c>
      <c r="E14" s="14">
        <v>163.5</v>
      </c>
      <c r="F14" s="62">
        <v>1</v>
      </c>
      <c r="G14" s="13">
        <v>82.9</v>
      </c>
      <c r="H14" s="51">
        <v>13.1</v>
      </c>
    </row>
    <row r="15" spans="1:8">
      <c r="A15" s="30" t="s">
        <v>10</v>
      </c>
      <c r="B15" s="20"/>
      <c r="C15" s="25">
        <f>C14/C6*100</f>
        <v>8.9764754436648779</v>
      </c>
      <c r="D15" s="25">
        <f>D14/D6*100</f>
        <v>5.7846316764842154</v>
      </c>
      <c r="E15" s="25">
        <f>E14/E6*100</f>
        <v>11.525447624418442</v>
      </c>
      <c r="F15" s="57"/>
      <c r="G15" s="25">
        <f>G14/G6*100</f>
        <v>9.6496333372133627</v>
      </c>
      <c r="H15" s="24">
        <f>H14/H6*100</f>
        <v>1.9121296161144357</v>
      </c>
    </row>
    <row r="16" spans="1:8">
      <c r="A16" s="47" t="s">
        <v>38</v>
      </c>
      <c r="B16" s="11" t="s">
        <v>3</v>
      </c>
      <c r="C16" s="48">
        <v>52.4</v>
      </c>
      <c r="D16" s="48">
        <v>36.9</v>
      </c>
      <c r="E16" s="48">
        <v>159.4</v>
      </c>
      <c r="F16" s="62">
        <v>1</v>
      </c>
      <c r="G16" s="49">
        <v>33.9</v>
      </c>
      <c r="H16" s="52">
        <v>2.5</v>
      </c>
    </row>
    <row r="17" spans="1:8">
      <c r="A17" s="30" t="s">
        <v>10</v>
      </c>
      <c r="B17" s="20"/>
      <c r="C17" s="25">
        <f>C16/C6*100</f>
        <v>5.4065208419314894</v>
      </c>
      <c r="D17" s="25">
        <f>D16/D6*100</f>
        <v>2.4422529618108411</v>
      </c>
      <c r="E17" s="25">
        <f>E16/E6*100</f>
        <v>11.236430283377979</v>
      </c>
      <c r="F17" s="57"/>
      <c r="G17" s="25">
        <f>G16/G6*100</f>
        <v>3.9459899895239201</v>
      </c>
      <c r="H17" s="24">
        <f>H16/H6*100</f>
        <v>0.36491023208290757</v>
      </c>
    </row>
    <row r="18" spans="1:8">
      <c r="A18" s="23" t="s">
        <v>39</v>
      </c>
      <c r="B18" s="20" t="s">
        <v>3</v>
      </c>
      <c r="C18" s="25">
        <v>49.6</v>
      </c>
      <c r="D18" s="25">
        <v>34.6</v>
      </c>
      <c r="E18" s="25">
        <v>104.8</v>
      </c>
      <c r="F18" s="62">
        <v>1</v>
      </c>
      <c r="G18" s="26">
        <v>28</v>
      </c>
      <c r="H18" s="50">
        <v>-43.9</v>
      </c>
    </row>
    <row r="19" spans="1:8">
      <c r="A19" s="30" t="s">
        <v>10</v>
      </c>
      <c r="B19" s="20"/>
      <c r="C19" s="25">
        <f>C18/C6*100</f>
        <v>5.1176227816756086</v>
      </c>
      <c r="D19" s="25">
        <f>D18/D6*100</f>
        <v>2.2900258124296777</v>
      </c>
      <c r="E19" s="25">
        <f>E18/E6*100</f>
        <v>7.3875652051318204</v>
      </c>
      <c r="F19" s="57"/>
      <c r="G19" s="25">
        <f>G18/G6*100</f>
        <v>3.2592247701082528</v>
      </c>
      <c r="H19" s="24">
        <f>H18/H6*100</f>
        <v>-6.4078236753758571</v>
      </c>
    </row>
    <row r="20" spans="1:8">
      <c r="A20" s="23" t="s">
        <v>34</v>
      </c>
      <c r="B20" s="20" t="s">
        <v>3</v>
      </c>
      <c r="C20" s="25">
        <v>31.7</v>
      </c>
      <c r="D20" s="25">
        <v>12.1</v>
      </c>
      <c r="E20" s="25">
        <v>74</v>
      </c>
      <c r="F20" s="56"/>
      <c r="G20" s="26">
        <v>10.4</v>
      </c>
      <c r="H20" s="50">
        <v>-63.4</v>
      </c>
    </row>
    <row r="21" spans="1:8">
      <c r="A21" s="30" t="s">
        <v>10</v>
      </c>
      <c r="B21" s="20"/>
      <c r="C21" s="25">
        <f>C20/C6*100</f>
        <v>3.2707387536112256</v>
      </c>
      <c r="D21" s="25">
        <f>D20/D6*100</f>
        <v>0.80084717717916454</v>
      </c>
      <c r="E21" s="25">
        <f>E20/E6*100</f>
        <v>5.2164105456083467</v>
      </c>
      <c r="F21" s="57"/>
      <c r="G21" s="25">
        <f>G20/G6*100</f>
        <v>1.2105692003259225</v>
      </c>
      <c r="H21" s="24">
        <f>H20/H6*100</f>
        <v>-9.2541234856225376</v>
      </c>
    </row>
    <row r="22" spans="1:8">
      <c r="A22" s="30" t="s">
        <v>40</v>
      </c>
      <c r="B22" s="20" t="s">
        <v>32</v>
      </c>
      <c r="C22" s="25">
        <v>5.6</v>
      </c>
      <c r="D22" s="25">
        <v>2.8</v>
      </c>
      <c r="E22" s="25">
        <v>11.5</v>
      </c>
      <c r="F22" s="58"/>
      <c r="G22" s="31">
        <v>2.8</v>
      </c>
      <c r="H22" s="53">
        <v>-5.4</v>
      </c>
    </row>
    <row r="23" spans="1:8">
      <c r="A23" s="32"/>
      <c r="B23" s="20"/>
      <c r="C23" s="33"/>
      <c r="D23" s="33"/>
      <c r="E23" s="33"/>
      <c r="F23" s="56"/>
      <c r="G23" s="34"/>
      <c r="H23" s="54"/>
    </row>
    <row r="24" spans="1:8">
      <c r="A24" s="19" t="s">
        <v>21</v>
      </c>
      <c r="B24" s="20"/>
      <c r="C24" s="33"/>
      <c r="D24" s="33"/>
      <c r="E24" s="33"/>
      <c r="F24" s="56"/>
      <c r="G24" s="34"/>
      <c r="H24" s="54"/>
    </row>
    <row r="25" spans="1:8">
      <c r="A25" s="23" t="s">
        <v>22</v>
      </c>
      <c r="B25" s="20" t="s">
        <v>3</v>
      </c>
      <c r="C25" s="25">
        <v>165.7</v>
      </c>
      <c r="D25" s="25">
        <v>-76.2</v>
      </c>
      <c r="E25" s="25">
        <v>69.3</v>
      </c>
      <c r="F25" s="56"/>
      <c r="G25" s="26">
        <v>36.299999999999997</v>
      </c>
      <c r="H25" s="50">
        <v>-50.3</v>
      </c>
    </row>
    <row r="26" spans="1:8">
      <c r="A26" s="23" t="s">
        <v>30</v>
      </c>
      <c r="B26" s="20" t="s">
        <v>3</v>
      </c>
      <c r="C26" s="25">
        <v>-352.9</v>
      </c>
      <c r="D26" s="25">
        <v>-30.2</v>
      </c>
      <c r="E26" s="25">
        <v>49.4</v>
      </c>
      <c r="F26" s="56"/>
      <c r="G26" s="26">
        <v>-21.1</v>
      </c>
      <c r="H26" s="50">
        <v>11.5</v>
      </c>
    </row>
    <row r="27" spans="1:8">
      <c r="A27" s="23" t="s">
        <v>23</v>
      </c>
      <c r="B27" s="20" t="s">
        <v>3</v>
      </c>
      <c r="C27" s="25">
        <v>151.4</v>
      </c>
      <c r="D27" s="25">
        <v>34.9</v>
      </c>
      <c r="E27" s="25">
        <v>-151.6</v>
      </c>
      <c r="F27" s="56"/>
      <c r="G27" s="26">
        <v>-50.3</v>
      </c>
      <c r="H27" s="50">
        <v>398.2</v>
      </c>
    </row>
    <row r="28" spans="1:8">
      <c r="A28" s="35" t="s">
        <v>25</v>
      </c>
      <c r="B28" s="20" t="s">
        <v>3</v>
      </c>
      <c r="C28" s="25">
        <v>128.1</v>
      </c>
      <c r="D28" s="25">
        <v>-98.6</v>
      </c>
      <c r="E28" s="25">
        <v>118.7</v>
      </c>
      <c r="F28" s="56"/>
      <c r="G28" s="26">
        <v>14.1</v>
      </c>
      <c r="H28" s="50">
        <v>-40.6</v>
      </c>
    </row>
    <row r="29" spans="1:8">
      <c r="A29" s="23"/>
      <c r="B29" s="20"/>
      <c r="C29" s="33"/>
      <c r="D29" s="33"/>
      <c r="E29" s="33"/>
      <c r="F29" s="56"/>
      <c r="G29" s="29"/>
      <c r="H29" s="39"/>
    </row>
    <row r="30" spans="1:8">
      <c r="A30" s="19" t="s">
        <v>31</v>
      </c>
      <c r="B30" s="20"/>
      <c r="C30" s="36">
        <v>4907</v>
      </c>
      <c r="D30" s="36">
        <v>5629</v>
      </c>
      <c r="E30" s="36">
        <v>5081</v>
      </c>
      <c r="F30" s="59"/>
      <c r="G30" s="37">
        <v>4785</v>
      </c>
      <c r="H30" s="55">
        <v>4220</v>
      </c>
    </row>
    <row r="31" spans="1:8">
      <c r="A31" s="38"/>
      <c r="B31" s="20"/>
      <c r="C31" s="29"/>
      <c r="D31" s="29"/>
      <c r="E31" s="29"/>
      <c r="F31" s="56"/>
      <c r="G31" s="29"/>
      <c r="H31" s="39"/>
    </row>
    <row r="32" spans="1:8">
      <c r="A32" s="19" t="s">
        <v>19</v>
      </c>
      <c r="B32" s="20"/>
      <c r="C32" s="29"/>
      <c r="D32" s="29"/>
      <c r="E32" s="29"/>
      <c r="F32" s="56"/>
      <c r="G32" s="29"/>
      <c r="H32" s="39"/>
    </row>
    <row r="33" spans="1:8">
      <c r="A33" s="23" t="s">
        <v>6</v>
      </c>
      <c r="B33" s="20" t="s">
        <v>3</v>
      </c>
      <c r="C33" s="25">
        <v>718.3</v>
      </c>
      <c r="D33" s="25">
        <v>843.9</v>
      </c>
      <c r="E33" s="25">
        <v>641.5</v>
      </c>
      <c r="F33" s="56"/>
      <c r="G33" s="26">
        <v>513.5</v>
      </c>
      <c r="H33" s="50">
        <v>833</v>
      </c>
    </row>
    <row r="34" spans="1:8">
      <c r="A34" s="23" t="s">
        <v>5</v>
      </c>
      <c r="B34" s="20" t="s">
        <v>3</v>
      </c>
      <c r="C34" s="25">
        <v>718</v>
      </c>
      <c r="D34" s="25">
        <v>697</v>
      </c>
      <c r="E34" s="25">
        <v>668.5</v>
      </c>
      <c r="F34" s="56"/>
      <c r="G34" s="26">
        <v>704.3</v>
      </c>
      <c r="H34" s="50">
        <v>632.29999999999995</v>
      </c>
    </row>
    <row r="35" spans="1:8">
      <c r="A35" s="23" t="s">
        <v>8</v>
      </c>
      <c r="B35" s="20" t="s">
        <v>3</v>
      </c>
      <c r="C35" s="25">
        <v>744.8</v>
      </c>
      <c r="D35" s="25">
        <v>890.5</v>
      </c>
      <c r="E35" s="25">
        <v>717.2</v>
      </c>
      <c r="F35" s="56"/>
      <c r="G35" s="26">
        <v>491.7</v>
      </c>
      <c r="H35" s="50">
        <v>387.5</v>
      </c>
    </row>
    <row r="36" spans="1:8">
      <c r="A36" s="23" t="s">
        <v>7</v>
      </c>
      <c r="B36" s="20" t="s">
        <v>3</v>
      </c>
      <c r="C36" s="25">
        <v>295.39999999999998</v>
      </c>
      <c r="D36" s="25">
        <v>290.39999999999998</v>
      </c>
      <c r="E36" s="25">
        <v>216.1</v>
      </c>
      <c r="F36" s="56"/>
      <c r="G36" s="26">
        <v>315.7</v>
      </c>
      <c r="H36" s="50">
        <v>297.2</v>
      </c>
    </row>
    <row r="37" spans="1:8">
      <c r="A37" s="23" t="s">
        <v>24</v>
      </c>
      <c r="B37" s="20" t="s">
        <v>3</v>
      </c>
      <c r="C37" s="25">
        <v>395.8</v>
      </c>
      <c r="D37" s="25">
        <v>359.9</v>
      </c>
      <c r="E37" s="25">
        <v>376.6</v>
      </c>
      <c r="F37" s="56"/>
      <c r="G37" s="26">
        <v>410.9</v>
      </c>
      <c r="H37" s="50">
        <v>781.2</v>
      </c>
    </row>
    <row r="38" spans="1:8">
      <c r="A38" s="23" t="s">
        <v>12</v>
      </c>
      <c r="B38" s="20" t="s">
        <v>3</v>
      </c>
      <c r="C38" s="25">
        <v>0.3</v>
      </c>
      <c r="D38" s="25">
        <v>0.1</v>
      </c>
      <c r="E38" s="25">
        <v>0.1</v>
      </c>
      <c r="F38" s="56"/>
      <c r="G38" s="26">
        <v>-0.5</v>
      </c>
      <c r="H38" s="50">
        <v>-0.6</v>
      </c>
    </row>
    <row r="39" spans="1:8">
      <c r="A39" s="23" t="s">
        <v>9</v>
      </c>
      <c r="B39" s="20" t="s">
        <v>3</v>
      </c>
      <c r="C39" s="25">
        <v>1436.3</v>
      </c>
      <c r="D39" s="25">
        <v>1540.9</v>
      </c>
      <c r="E39" s="25">
        <v>1310</v>
      </c>
      <c r="F39" s="56"/>
      <c r="G39" s="26">
        <v>1217.8</v>
      </c>
      <c r="H39" s="50">
        <v>1465.3</v>
      </c>
    </row>
    <row r="40" spans="1:8">
      <c r="A40" s="23" t="s">
        <v>26</v>
      </c>
      <c r="B40" s="20" t="s">
        <v>32</v>
      </c>
      <c r="C40" s="25">
        <v>27.6</v>
      </c>
      <c r="D40" s="25">
        <v>23.4</v>
      </c>
      <c r="E40" s="25">
        <v>28.8</v>
      </c>
      <c r="F40" s="56"/>
      <c r="G40" s="26">
        <v>33.700000000000003</v>
      </c>
      <c r="H40" s="50">
        <v>53.3</v>
      </c>
    </row>
    <row r="41" spans="1:8">
      <c r="A41" s="23"/>
      <c r="B41" s="20"/>
      <c r="C41" s="33"/>
      <c r="D41" s="33"/>
      <c r="E41" s="33"/>
      <c r="F41" s="56"/>
      <c r="G41" s="34"/>
      <c r="H41" s="54"/>
    </row>
    <row r="42" spans="1:8">
      <c r="A42" s="40" t="s">
        <v>15</v>
      </c>
      <c r="B42" s="20" t="s">
        <v>3</v>
      </c>
      <c r="C42" s="42">
        <v>248.7</v>
      </c>
      <c r="D42" s="42">
        <v>175.7</v>
      </c>
      <c r="E42" s="42">
        <v>135.6</v>
      </c>
      <c r="F42" s="60"/>
      <c r="G42" s="42">
        <v>103.2</v>
      </c>
      <c r="H42" s="41">
        <v>453.6</v>
      </c>
    </row>
    <row r="43" spans="1:8">
      <c r="A43" s="40" t="s">
        <v>16</v>
      </c>
      <c r="B43" s="20" t="s">
        <v>3</v>
      </c>
      <c r="C43" s="42">
        <v>0.7</v>
      </c>
      <c r="D43" s="42">
        <v>0.4</v>
      </c>
      <c r="E43" s="42">
        <v>0.3</v>
      </c>
      <c r="F43" s="60"/>
      <c r="G43" s="42">
        <v>0.2</v>
      </c>
      <c r="H43" s="41">
        <v>0.2</v>
      </c>
    </row>
    <row r="44" spans="1:8">
      <c r="A44" s="40" t="s">
        <v>17</v>
      </c>
      <c r="B44" s="20" t="s">
        <v>3</v>
      </c>
      <c r="C44" s="25">
        <v>-209.7</v>
      </c>
      <c r="D44" s="25">
        <v>-262.5</v>
      </c>
      <c r="E44" s="25">
        <v>-198.1</v>
      </c>
      <c r="F44" s="57"/>
      <c r="G44" s="25">
        <v>-104.9</v>
      </c>
      <c r="H44" s="24">
        <v>-45.2</v>
      </c>
    </row>
    <row r="45" spans="1:8">
      <c r="A45" s="40" t="s">
        <v>18</v>
      </c>
      <c r="B45" s="20" t="s">
        <v>3</v>
      </c>
      <c r="C45" s="25">
        <v>-201.6</v>
      </c>
      <c r="D45" s="25">
        <v>-199.2</v>
      </c>
      <c r="E45" s="25">
        <v>-129</v>
      </c>
      <c r="F45" s="57"/>
      <c r="G45" s="25">
        <v>-228.8</v>
      </c>
      <c r="H45" s="24">
        <v>-224.3</v>
      </c>
    </row>
    <row r="46" spans="1:8">
      <c r="A46" s="19" t="s">
        <v>35</v>
      </c>
      <c r="B46" s="20" t="s">
        <v>3</v>
      </c>
      <c r="C46" s="44">
        <f>SUM(C42:C45)</f>
        <v>-161.9</v>
      </c>
      <c r="D46" s="44">
        <f t="shared" ref="D46" si="0">SUM(D42:D45)</f>
        <v>-285.60000000000002</v>
      </c>
      <c r="E46" s="44">
        <f t="shared" ref="E46" si="1">SUM(E42:E45)</f>
        <v>-191.2</v>
      </c>
      <c r="F46" s="61"/>
      <c r="G46" s="44">
        <f t="shared" ref="G46:H46" si="2">SUM(G42:G45)</f>
        <v>-230.3</v>
      </c>
      <c r="H46" s="43">
        <f t="shared" si="2"/>
        <v>184.3</v>
      </c>
    </row>
    <row r="47" spans="1:8">
      <c r="A47" s="8"/>
      <c r="B47" s="11"/>
      <c r="C47" s="7"/>
      <c r="D47" s="7"/>
      <c r="E47" s="7"/>
      <c r="F47" s="7"/>
      <c r="G47" s="7"/>
      <c r="H47" s="5"/>
    </row>
    <row r="48" spans="1:8">
      <c r="A48" s="64" t="s">
        <v>41</v>
      </c>
      <c r="B48" s="64"/>
      <c r="C48" s="64"/>
      <c r="D48" s="64"/>
      <c r="E48" s="64"/>
      <c r="F48" s="64"/>
      <c r="G48" s="64"/>
      <c r="H48" s="64"/>
    </row>
    <row r="49" spans="1:1">
      <c r="A49" s="8" t="s">
        <v>0</v>
      </c>
    </row>
    <row r="50" spans="1:1">
      <c r="A50" s="45" t="s">
        <v>27</v>
      </c>
    </row>
    <row r="51" spans="1:1">
      <c r="A51" s="46" t="s">
        <v>36</v>
      </c>
    </row>
  </sheetData>
  <mergeCells count="1">
    <mergeCell ref="A48:H48"/>
  </mergeCells>
  <phoneticPr fontId="0" type="noConversion"/>
  <pageMargins left="0.59055118110236227" right="0.39370078740157483" top="0.78740157480314965" bottom="0.78740157480314965" header="0.51181102362204722" footer="0.51181102362204722"/>
  <pageSetup paperSize="9" scale="85" firstPageNumber="3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28D41CB3E0D1468AF33EE5B25FD0B7" ma:contentTypeVersion="15" ma:contentTypeDescription="Ein neues Dokument erstellen." ma:contentTypeScope="" ma:versionID="0b6d9b22a6b41ade3de699b5dd7940e8">
  <xsd:schema xmlns:xsd="http://www.w3.org/2001/XMLSchema" xmlns:xs="http://www.w3.org/2001/XMLSchema" xmlns:p="http://schemas.microsoft.com/office/2006/metadata/properties" xmlns:ns2="dac1f7f1-043a-4fa2-b914-fa5b423aeb62" xmlns:ns3="b0a38e0c-408a-4f26-8104-cc0583227bab" targetNamespace="http://schemas.microsoft.com/office/2006/metadata/properties" ma:root="true" ma:fieldsID="586dd087d60eca9efb47411603f88c82" ns2:_="" ns3:_="">
    <xsd:import namespace="dac1f7f1-043a-4fa2-b914-fa5b423aeb62"/>
    <xsd:import namespace="b0a38e0c-408a-4f26-8104-cc0583227b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1f7f1-043a-4fa2-b914-fa5b423ae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4214f381-37a0-49ad-a151-b4d28cdc9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38e0c-408a-4f26-8104-cc0583227b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68277f1-5d36-4c49-9341-0b64ea747bf8}" ma:internalName="TaxCatchAll" ma:showField="CatchAllData" ma:web="b0a38e0c-408a-4f26-8104-cc0583227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c1f7f1-043a-4fa2-b914-fa5b423aeb62">
      <Terms xmlns="http://schemas.microsoft.com/office/infopath/2007/PartnerControls"/>
    </lcf76f155ced4ddcb4097134ff3c332f>
    <TaxCatchAll xmlns="b0a38e0c-408a-4f26-8104-cc0583227bab" xsi:nil="true"/>
  </documentManagement>
</p:properties>
</file>

<file path=customXml/itemProps1.xml><?xml version="1.0" encoding="utf-8"?>
<ds:datastoreItem xmlns:ds="http://schemas.openxmlformats.org/officeDocument/2006/customXml" ds:itemID="{2C7C7D68-C1FE-4D19-B5F6-4F1222B7B97E}"/>
</file>

<file path=customXml/itemProps2.xml><?xml version="1.0" encoding="utf-8"?>
<ds:datastoreItem xmlns:ds="http://schemas.openxmlformats.org/officeDocument/2006/customXml" ds:itemID="{E689E2D3-B13F-48C2-ACF2-4149D9C3D585}"/>
</file>

<file path=customXml/itemProps3.xml><?xml version="1.0" encoding="utf-8"?>
<ds:datastoreItem xmlns:ds="http://schemas.openxmlformats.org/officeDocument/2006/customXml" ds:itemID="{EC59FCC7-28BE-443C-8C8C-3BC3EE07F43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Review 2021 to 2025</vt:lpstr>
      <vt:lpstr>'Review 2021 to 2025'!Druckbereich</vt:lpstr>
    </vt:vector>
  </TitlesOfParts>
  <Company>Rieter Management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Rieter</dc:creator>
  <cp:lastModifiedBy>Nils Kolb</cp:lastModifiedBy>
  <cp:lastPrinted>2021-03-02T09:17:48Z</cp:lastPrinted>
  <dcterms:created xsi:type="dcterms:W3CDTF">2008-02-29T14:18:29Z</dcterms:created>
  <dcterms:modified xsi:type="dcterms:W3CDTF">2026-02-13T07:29:03Z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0x0101009328D41CB3E0D1468AF33EE5B25FD0B7</vt:lpwstr>
  </property>
</Properties>
</file>